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spnet.local\PSData\SCD\CT\BPC CT Coordination Unit\1. Admin\Legislation\Schedule 7\SDE Data Publication\2024\Q3 2023\"/>
    </mc:Choice>
  </mc:AlternateContent>
  <xr:revisionPtr revIDLastSave="0" documentId="13_ncr:1_{9F1D092B-7C96-4AD0-8C09-542DBC30D021}" xr6:coauthVersionLast="47" xr6:coauthVersionMax="47" xr10:uidLastSave="{00000000-0000-0000-0000-000000000000}"/>
  <bookViews>
    <workbookView xWindow="28740" yWindow="-60" windowWidth="28920" windowHeight="15720" xr2:uid="{00000000-000D-0000-FFFF-FFFF00000000}"/>
  </bookViews>
  <sheets>
    <sheet name="Annual" sheetId="1" r:id="rId1"/>
    <sheet name="Quarterly" sheetId="2" r:id="rId2"/>
  </sheets>
  <definedNames>
    <definedName name="_xlnm.Print_Area" localSheetId="1">Quarterly!$A$1:$X$26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K11" i="1"/>
  <c r="M11" i="1"/>
  <c r="O10" i="1"/>
  <c r="AI13" i="2"/>
  <c r="AK11" i="2"/>
  <c r="AI20" i="2"/>
  <c r="AG14" i="2"/>
  <c r="AE16" i="2"/>
  <c r="AE7" i="2"/>
  <c r="AG8" i="2"/>
  <c r="AG9" i="2"/>
  <c r="AG10" i="2"/>
  <c r="AG11" i="2"/>
  <c r="AG12" i="2"/>
  <c r="AG13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7" i="2"/>
  <c r="AI8" i="2"/>
  <c r="AI9" i="2"/>
  <c r="AI10" i="2"/>
  <c r="AI11" i="2"/>
  <c r="AI12" i="2"/>
  <c r="AI14" i="2"/>
  <c r="AI15" i="2"/>
  <c r="AI16" i="2"/>
  <c r="AI17" i="2"/>
  <c r="AI18" i="2"/>
  <c r="AI19" i="2"/>
  <c r="AI21" i="2"/>
  <c r="AI22" i="2"/>
  <c r="AI23" i="2"/>
  <c r="AI24" i="2"/>
  <c r="AI25" i="2"/>
  <c r="AI26" i="2"/>
  <c r="AI27" i="2"/>
  <c r="AI7" i="2"/>
  <c r="AK7" i="2"/>
  <c r="AK8" i="2"/>
  <c r="AK9" i="2"/>
  <c r="AK10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O7" i="1"/>
  <c r="AJ6" i="2"/>
  <c r="AH6" i="2"/>
  <c r="AF6" i="2"/>
  <c r="AD6" i="2"/>
  <c r="N6" i="1"/>
  <c r="O8" i="1" s="1"/>
  <c r="AE23" i="2" l="1"/>
  <c r="AE18" i="2"/>
  <c r="AE13" i="2"/>
  <c r="AE27" i="2"/>
  <c r="AE22" i="2"/>
  <c r="AE17" i="2"/>
  <c r="AE11" i="2"/>
  <c r="AE26" i="2"/>
  <c r="AE21" i="2"/>
  <c r="AE15" i="2"/>
  <c r="AE10" i="2"/>
  <c r="AE25" i="2"/>
  <c r="AE19" i="2"/>
  <c r="AE14" i="2"/>
  <c r="AE9" i="2"/>
  <c r="AE24" i="2"/>
  <c r="AE20" i="2"/>
  <c r="AE12" i="2"/>
  <c r="AE8" i="2"/>
  <c r="O22" i="1"/>
  <c r="O14" i="1"/>
  <c r="O26" i="1"/>
  <c r="O18" i="1"/>
  <c r="O23" i="1"/>
  <c r="O15" i="1"/>
  <c r="O27" i="1"/>
  <c r="O19" i="1"/>
  <c r="O11" i="1"/>
  <c r="O25" i="1"/>
  <c r="O21" i="1"/>
  <c r="O17" i="1"/>
  <c r="O13" i="1"/>
  <c r="O9" i="1"/>
  <c r="O24" i="1"/>
  <c r="O20" i="1"/>
  <c r="O16" i="1"/>
  <c r="O12" i="1"/>
  <c r="Z6" i="2"/>
  <c r="AA7" i="2" s="1"/>
  <c r="AB6" i="2"/>
  <c r="AC7" i="2" s="1"/>
  <c r="D6" i="2"/>
  <c r="E10" i="2" s="1"/>
  <c r="F6" i="2"/>
  <c r="G10" i="2" s="1"/>
  <c r="H6" i="2"/>
  <c r="I10" i="2" s="1"/>
  <c r="J6" i="2"/>
  <c r="K27" i="2" s="1"/>
  <c r="L6" i="2"/>
  <c r="M27" i="2" s="1"/>
  <c r="N6" i="2"/>
  <c r="O27" i="2" s="1"/>
  <c r="P6" i="2"/>
  <c r="Q27" i="2" s="1"/>
  <c r="R6" i="2"/>
  <c r="S27" i="2" s="1"/>
  <c r="T6" i="2"/>
  <c r="U27" i="2" s="1"/>
  <c r="V6" i="2"/>
  <c r="W10" i="2" s="1"/>
  <c r="X6" i="2"/>
  <c r="Y11" i="2" s="1"/>
  <c r="B6" i="2"/>
  <c r="C27" i="2" s="1"/>
  <c r="E27" i="2"/>
  <c r="G27" i="2"/>
  <c r="D6" i="1"/>
  <c r="E27" i="1" s="1"/>
  <c r="F6" i="1"/>
  <c r="G27" i="1" s="1"/>
  <c r="H6" i="1"/>
  <c r="I27" i="1" s="1"/>
  <c r="J6" i="1"/>
  <c r="K27" i="1" s="1"/>
  <c r="L6" i="1"/>
  <c r="M27" i="1" s="1"/>
  <c r="B6" i="1"/>
  <c r="C27" i="1" s="1"/>
  <c r="AA22" i="2" l="1"/>
  <c r="AA18" i="2"/>
  <c r="AA14" i="2"/>
  <c r="AA26" i="2"/>
  <c r="AA10" i="2"/>
  <c r="AA25" i="2"/>
  <c r="AA21" i="2"/>
  <c r="AA17" i="2"/>
  <c r="AA13" i="2"/>
  <c r="AA9" i="2"/>
  <c r="AA24" i="2"/>
  <c r="AA20" i="2"/>
  <c r="AA16" i="2"/>
  <c r="AA12" i="2"/>
  <c r="AA8" i="2"/>
  <c r="AA23" i="2"/>
  <c r="AA19" i="2"/>
  <c r="AA15" i="2"/>
  <c r="AA11" i="2"/>
  <c r="AA27" i="2"/>
  <c r="AC15" i="2"/>
  <c r="AC27" i="2"/>
  <c r="AC11" i="2"/>
  <c r="AC23" i="2"/>
  <c r="AC20" i="2"/>
  <c r="AC12" i="2"/>
  <c r="AC19" i="2"/>
  <c r="AC24" i="2"/>
  <c r="AC16" i="2"/>
  <c r="AC8" i="2"/>
  <c r="AC26" i="2"/>
  <c r="AC22" i="2"/>
  <c r="AC18" i="2"/>
  <c r="AC14" i="2"/>
  <c r="AC10" i="2"/>
  <c r="AC25" i="2"/>
  <c r="AC21" i="2"/>
  <c r="AC17" i="2"/>
  <c r="AC13" i="2"/>
  <c r="AC9" i="2"/>
  <c r="Y24" i="2"/>
  <c r="Q24" i="2"/>
  <c r="I24" i="2"/>
  <c r="W24" i="2"/>
  <c r="O24" i="2"/>
  <c r="G24" i="2"/>
  <c r="U24" i="2"/>
  <c r="M24" i="2"/>
  <c r="E24" i="2"/>
  <c r="M20" i="2"/>
  <c r="S24" i="2"/>
  <c r="K24" i="2"/>
  <c r="C24" i="2"/>
  <c r="U20" i="2"/>
  <c r="M10" i="2"/>
  <c r="I27" i="2"/>
  <c r="E20" i="2"/>
  <c r="Y20" i="2"/>
  <c r="Q20" i="2"/>
  <c r="I20" i="2"/>
  <c r="W20" i="2"/>
  <c r="O20" i="2"/>
  <c r="G20" i="2"/>
  <c r="S20" i="2"/>
  <c r="K20" i="2"/>
  <c r="C20" i="2"/>
  <c r="Y21" i="2"/>
  <c r="Y9" i="2"/>
  <c r="Y25" i="2"/>
  <c r="Y8" i="2"/>
  <c r="Y18" i="2"/>
  <c r="Y13" i="2"/>
  <c r="Y10" i="2"/>
  <c r="Y26" i="2"/>
  <c r="Y16" i="2"/>
  <c r="Y14" i="2"/>
  <c r="Y7" i="2"/>
  <c r="Y22" i="2"/>
  <c r="Y17" i="2"/>
  <c r="Y12" i="2"/>
  <c r="U10" i="2"/>
  <c r="Q10" i="2"/>
  <c r="W27" i="2"/>
  <c r="Y27" i="2"/>
  <c r="Y23" i="2"/>
  <c r="Y19" i="2"/>
  <c r="Y15" i="2"/>
  <c r="O10" i="2"/>
  <c r="S10" i="2"/>
  <c r="K10" i="2"/>
  <c r="C10" i="2"/>
  <c r="W8" i="2"/>
  <c r="U12" i="2"/>
  <c r="S9" i="2"/>
  <c r="Q12" i="2"/>
  <c r="O9" i="2"/>
  <c r="M26" i="2"/>
  <c r="K26" i="2"/>
  <c r="I25" i="2"/>
  <c r="G25" i="2"/>
  <c r="E26" i="2"/>
  <c r="C26" i="2"/>
  <c r="C20" i="1" l="1"/>
  <c r="C24" i="1"/>
  <c r="K20" i="1"/>
  <c r="K24" i="1"/>
  <c r="I20" i="1"/>
  <c r="I24" i="1"/>
  <c r="G20" i="1"/>
  <c r="G24" i="1"/>
  <c r="M20" i="1"/>
  <c r="M24" i="1"/>
  <c r="E20" i="1"/>
  <c r="E24" i="1"/>
  <c r="C12" i="1"/>
  <c r="C10" i="1"/>
  <c r="M12" i="1"/>
  <c r="M10" i="1"/>
  <c r="K12" i="1"/>
  <c r="K10" i="1"/>
  <c r="I12" i="1"/>
  <c r="I10" i="1"/>
  <c r="G11" i="1"/>
  <c r="G10" i="1"/>
  <c r="E11" i="1"/>
  <c r="E10" i="1"/>
  <c r="W26" i="2"/>
  <c r="W21" i="2"/>
  <c r="W16" i="2"/>
  <c r="W12" i="2"/>
  <c r="W11" i="2"/>
  <c r="W25" i="2"/>
  <c r="W19" i="2"/>
  <c r="W15" i="2"/>
  <c r="W23" i="2"/>
  <c r="W18" i="2"/>
  <c r="W14" i="2"/>
  <c r="W9" i="2"/>
  <c r="W7" i="2"/>
  <c r="W22" i="2"/>
  <c r="W17" i="2"/>
  <c r="W13" i="2"/>
  <c r="U19" i="2"/>
  <c r="U11" i="2"/>
  <c r="U15" i="2"/>
  <c r="U25" i="2"/>
  <c r="U23" i="2"/>
  <c r="U14" i="2"/>
  <c r="U9" i="2"/>
  <c r="U18" i="2"/>
  <c r="U7" i="2"/>
  <c r="U22" i="2"/>
  <c r="U17" i="2"/>
  <c r="U13" i="2"/>
  <c r="U8" i="2"/>
  <c r="U26" i="2"/>
  <c r="U21" i="2"/>
  <c r="U16" i="2"/>
  <c r="S22" i="2"/>
  <c r="S16" i="2"/>
  <c r="S11" i="2"/>
  <c r="S25" i="2"/>
  <c r="S12" i="2"/>
  <c r="S7" i="2"/>
  <c r="S21" i="2"/>
  <c r="S15" i="2"/>
  <c r="S8" i="2"/>
  <c r="S17" i="2"/>
  <c r="S26" i="2"/>
  <c r="S19" i="2"/>
  <c r="S13" i="2"/>
  <c r="S23" i="2"/>
  <c r="S18" i="2"/>
  <c r="S14" i="2"/>
  <c r="Q25" i="2"/>
  <c r="Q15" i="2"/>
  <c r="Q23" i="2"/>
  <c r="Q14" i="2"/>
  <c r="Q7" i="2"/>
  <c r="Q17" i="2"/>
  <c r="Q13" i="2"/>
  <c r="Q8" i="2"/>
  <c r="Q19" i="2"/>
  <c r="Q11" i="2"/>
  <c r="Q18" i="2"/>
  <c r="Q9" i="2"/>
  <c r="Q22" i="2"/>
  <c r="Q26" i="2"/>
  <c r="Q21" i="2"/>
  <c r="Q16" i="2"/>
  <c r="O13" i="2"/>
  <c r="O22" i="2"/>
  <c r="O7" i="2"/>
  <c r="O8" i="2"/>
  <c r="O17" i="2"/>
  <c r="O26" i="2"/>
  <c r="O21" i="2"/>
  <c r="O16" i="2"/>
  <c r="O12" i="2"/>
  <c r="O25" i="2"/>
  <c r="O19" i="2"/>
  <c r="O15" i="2"/>
  <c r="O11" i="2"/>
  <c r="O23" i="2"/>
  <c r="O18" i="2"/>
  <c r="O14" i="2"/>
  <c r="M9" i="2"/>
  <c r="M18" i="2"/>
  <c r="G7" i="2"/>
  <c r="E14" i="2"/>
  <c r="G16" i="2"/>
  <c r="M7" i="2"/>
  <c r="E12" i="2"/>
  <c r="G14" i="2"/>
  <c r="M16" i="2"/>
  <c r="G21" i="2"/>
  <c r="E9" i="2"/>
  <c r="G12" i="2"/>
  <c r="M14" i="2"/>
  <c r="E18" i="2"/>
  <c r="G23" i="2"/>
  <c r="E7" i="2"/>
  <c r="G9" i="2"/>
  <c r="M12" i="2"/>
  <c r="E16" i="2"/>
  <c r="G18" i="2"/>
  <c r="G26" i="2"/>
  <c r="K11" i="2"/>
  <c r="C13" i="2"/>
  <c r="K13" i="2"/>
  <c r="C15" i="2"/>
  <c r="K15" i="2"/>
  <c r="C17" i="2"/>
  <c r="C25" i="2"/>
  <c r="K25" i="2"/>
  <c r="I7" i="2"/>
  <c r="E8" i="2"/>
  <c r="M8" i="2"/>
  <c r="I9" i="2"/>
  <c r="E11" i="2"/>
  <c r="M11" i="2"/>
  <c r="I12" i="2"/>
  <c r="E13" i="2"/>
  <c r="M13" i="2"/>
  <c r="I14" i="2"/>
  <c r="E15" i="2"/>
  <c r="M15" i="2"/>
  <c r="I16" i="2"/>
  <c r="E17" i="2"/>
  <c r="M17" i="2"/>
  <c r="I18" i="2"/>
  <c r="E19" i="2"/>
  <c r="M19" i="2"/>
  <c r="I21" i="2"/>
  <c r="E22" i="2"/>
  <c r="M22" i="2"/>
  <c r="I23" i="2"/>
  <c r="E25" i="2"/>
  <c r="M25" i="2"/>
  <c r="I26" i="2"/>
  <c r="C8" i="2"/>
  <c r="K8" i="2"/>
  <c r="C11" i="2"/>
  <c r="K17" i="2"/>
  <c r="C19" i="2"/>
  <c r="K19" i="2"/>
  <c r="C22" i="2"/>
  <c r="K22" i="2"/>
  <c r="C7" i="2"/>
  <c r="K7" i="2"/>
  <c r="G8" i="2"/>
  <c r="C9" i="2"/>
  <c r="K9" i="2"/>
  <c r="G11" i="2"/>
  <c r="C12" i="2"/>
  <c r="K12" i="2"/>
  <c r="G13" i="2"/>
  <c r="C14" i="2"/>
  <c r="K14" i="2"/>
  <c r="G15" i="2"/>
  <c r="C16" i="2"/>
  <c r="K16" i="2"/>
  <c r="G17" i="2"/>
  <c r="C18" i="2"/>
  <c r="K18" i="2"/>
  <c r="G19" i="2"/>
  <c r="C21" i="2"/>
  <c r="K21" i="2"/>
  <c r="G22" i="2"/>
  <c r="C23" i="2"/>
  <c r="K23" i="2"/>
  <c r="I8" i="2"/>
  <c r="I11" i="2"/>
  <c r="I13" i="2"/>
  <c r="I15" i="2"/>
  <c r="I17" i="2"/>
  <c r="I19" i="2"/>
  <c r="E21" i="2"/>
  <c r="M21" i="2"/>
  <c r="I22" i="2"/>
  <c r="E23" i="2"/>
  <c r="M23" i="2"/>
  <c r="M7" i="1"/>
  <c r="M22" i="1"/>
  <c r="M17" i="1"/>
  <c r="M21" i="1"/>
  <c r="M8" i="1"/>
  <c r="M26" i="1"/>
  <c r="M15" i="1"/>
  <c r="M9" i="1"/>
  <c r="M25" i="1"/>
  <c r="M19" i="1"/>
  <c r="M14" i="1"/>
  <c r="M23" i="1"/>
  <c r="M18" i="1"/>
  <c r="M13" i="1"/>
  <c r="M16" i="1"/>
  <c r="K25" i="1"/>
  <c r="K15" i="1"/>
  <c r="K26" i="1"/>
  <c r="K19" i="1"/>
  <c r="K21" i="1"/>
  <c r="I25" i="1"/>
  <c r="I15" i="1"/>
  <c r="I14" i="1"/>
  <c r="I23" i="1"/>
  <c r="I19" i="1"/>
  <c r="I18" i="1"/>
  <c r="I9" i="1"/>
  <c r="I7" i="1"/>
  <c r="I22" i="1"/>
  <c r="I17" i="1"/>
  <c r="I13" i="1"/>
  <c r="I8" i="1"/>
  <c r="I26" i="1"/>
  <c r="I21" i="1"/>
  <c r="I16" i="1"/>
  <c r="G23" i="1"/>
  <c r="G14" i="1"/>
  <c r="G22" i="1"/>
  <c r="G13" i="1"/>
  <c r="G18" i="1"/>
  <c r="G9" i="1"/>
  <c r="G7" i="1"/>
  <c r="G17" i="1"/>
  <c r="G8" i="1"/>
  <c r="E23" i="1"/>
  <c r="E18" i="1"/>
  <c r="E14" i="1"/>
  <c r="E9" i="1"/>
  <c r="E7" i="1"/>
  <c r="E13" i="1"/>
  <c r="E16" i="1"/>
  <c r="E22" i="1"/>
  <c r="E17" i="1"/>
  <c r="E8" i="1"/>
  <c r="E26" i="1"/>
  <c r="E21" i="1"/>
  <c r="E12" i="1"/>
  <c r="E25" i="1"/>
  <c r="E19" i="1"/>
  <c r="E15" i="1"/>
  <c r="G26" i="1"/>
  <c r="G21" i="1"/>
  <c r="G16" i="1"/>
  <c r="G12" i="1"/>
  <c r="K23" i="1"/>
  <c r="K18" i="1"/>
  <c r="K14" i="1"/>
  <c r="K9" i="1"/>
  <c r="G25" i="1"/>
  <c r="G19" i="1"/>
  <c r="G15" i="1"/>
  <c r="K7" i="1"/>
  <c r="K22" i="1"/>
  <c r="K17" i="1"/>
  <c r="K13" i="1"/>
  <c r="K8" i="1"/>
  <c r="K16" i="1"/>
  <c r="C23" i="1"/>
  <c r="C14" i="1"/>
  <c r="C7" i="1"/>
  <c r="C17" i="1"/>
  <c r="C13" i="1"/>
  <c r="C8" i="1"/>
  <c r="C25" i="1"/>
  <c r="C19" i="1"/>
  <c r="C15" i="1"/>
  <c r="C11" i="1"/>
  <c r="C18" i="1"/>
  <c r="C9" i="1"/>
  <c r="C22" i="1"/>
  <c r="C26" i="1"/>
  <c r="C21" i="1"/>
  <c r="C16" i="1"/>
</calcChain>
</file>

<file path=xl/sharedStrings.xml><?xml version="1.0" encoding="utf-8"?>
<sst xmlns="http://schemas.openxmlformats.org/spreadsheetml/2006/main" count="93" uniqueCount="45">
  <si>
    <t>Examinations made under Schedule 7 of the Terrorism Act 2000</t>
  </si>
  <si>
    <t>Breakdown by ethnicity</t>
  </si>
  <si>
    <t>Total examinations</t>
  </si>
  <si>
    <t>Year ending 31 March:</t>
  </si>
  <si>
    <t>%</t>
  </si>
  <si>
    <t>Apr-Jun 2019</t>
  </si>
  <si>
    <t>Jul-Sep 2019</t>
  </si>
  <si>
    <t>Oct-Dec 2019</t>
  </si>
  <si>
    <t>Jan-Mar 2020</t>
  </si>
  <si>
    <t>Apr-Jun 2021</t>
  </si>
  <si>
    <t>Jan-Mar 2021</t>
  </si>
  <si>
    <t>Jul-Sep 2020</t>
  </si>
  <si>
    <t>Apr-Jun 2020</t>
  </si>
  <si>
    <t>Oct-Dec 2020</t>
  </si>
  <si>
    <t>Jul-Sep 2021</t>
  </si>
  <si>
    <t>Oct-Dec 2021</t>
  </si>
  <si>
    <t>Jan-Mar 2022</t>
  </si>
  <si>
    <t>A1 - Indian</t>
  </si>
  <si>
    <t>A2 - Pakistani</t>
  </si>
  <si>
    <t>A3 - Bangladeshi</t>
  </si>
  <si>
    <t>A4 - Chinese</t>
  </si>
  <si>
    <t>A9 - Any Other Asian Background</t>
  </si>
  <si>
    <t>B1 - Caribbean</t>
  </si>
  <si>
    <t>B2 - African</t>
  </si>
  <si>
    <t>B9 - Any Other Black Background</t>
  </si>
  <si>
    <t>M1 - White &amp; Black Caribbean</t>
  </si>
  <si>
    <t>M2 - White &amp; Black African</t>
  </si>
  <si>
    <t>M3 - White &amp; Asian</t>
  </si>
  <si>
    <t>M9 - Any Other Mixed</t>
  </si>
  <si>
    <t xml:space="preserve">O1 - </t>
  </si>
  <si>
    <t>O2 - Arab</t>
  </si>
  <si>
    <t>O9 - Any Other</t>
  </si>
  <si>
    <t>W1 - British</t>
  </si>
  <si>
    <t>W2 - Irish</t>
  </si>
  <si>
    <t>W3 - Gypsy or Irish Traveller</t>
  </si>
  <si>
    <t>W9 - Any Other White Background</t>
  </si>
  <si>
    <t>NS - Not Stated</t>
  </si>
  <si>
    <t>NA - Not Asked and Refused</t>
  </si>
  <si>
    <t>Jul-Sep 2022</t>
  </si>
  <si>
    <t>Apr-Jun 2022</t>
  </si>
  <si>
    <t>Quarterly</t>
  </si>
  <si>
    <t>Oct-Dec 2022</t>
  </si>
  <si>
    <t>Jan-Mar 2023</t>
  </si>
  <si>
    <t>Apr - Jun 2023</t>
  </si>
  <si>
    <t>Jul - Sept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</si>
</sst>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111125</xdr:rowOff>
    </xdr:from>
    <xdr:to>
      <xdr:col>8</xdr:col>
      <xdr:colOff>247650</xdr:colOff>
      <xdr:row>32</xdr:row>
      <xdr:rowOff>111125</xdr:rowOff>
    </xdr:to>
    <xdr:sp macro="" textlink="">
      <xdr:nvSpPr>
        <xdr:cNvPr id="2" name="GPMSClassificatio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8575" y="5368925"/>
          <a:ext cx="44450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111125</xdr:rowOff>
    </xdr:from>
    <xdr:to>
      <xdr:col>8</xdr:col>
      <xdr:colOff>247650</xdr:colOff>
      <xdr:row>32</xdr:row>
      <xdr:rowOff>111125</xdr:rowOff>
    </xdr:to>
    <xdr:sp macro="" textlink="">
      <xdr:nvSpPr>
        <xdr:cNvPr id="2" name="GPMSClassificatio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98575" y="5368925"/>
          <a:ext cx="5130800" cy="381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showGridLines="0" tabSelected="1" zoomScaleNormal="100" workbookViewId="0">
      <pane xSplit="1" topLeftCell="B1" activePane="topRight" state="frozen"/>
      <selection pane="topRight" activeCell="I12" sqref="I12"/>
    </sheetView>
  </sheetViews>
  <sheetFormatPr defaultRowHeight="15" x14ac:dyDescent="0.25"/>
  <cols>
    <col min="1" max="1" width="34.5703125" style="1" customWidth="1"/>
    <col min="2" max="2" width="11.7109375" style="1" customWidth="1"/>
    <col min="3" max="3" width="6.140625" style="1" customWidth="1"/>
    <col min="4" max="4" width="11.7109375" style="1" customWidth="1"/>
    <col min="5" max="5" width="6.140625" style="1" customWidth="1"/>
    <col min="6" max="6" width="11.7109375" style="1" customWidth="1"/>
    <col min="7" max="7" width="6.140625" style="1" customWidth="1"/>
    <col min="8" max="8" width="11.7109375" style="1" customWidth="1"/>
    <col min="9" max="9" width="6.140625" style="1" customWidth="1"/>
    <col min="10" max="10" width="11.7109375" style="1" customWidth="1"/>
    <col min="11" max="11" width="6.140625" style="1" customWidth="1"/>
    <col min="12" max="12" width="11.7109375" style="1" customWidth="1"/>
    <col min="13" max="13" width="6.140625" style="1" customWidth="1"/>
    <col min="14" max="16384" width="9.140625" style="1"/>
  </cols>
  <sheetData>
    <row r="1" spans="1:15" x14ac:dyDescent="0.25">
      <c r="A1" s="3" t="s">
        <v>0</v>
      </c>
    </row>
    <row r="2" spans="1:15" x14ac:dyDescent="0.25">
      <c r="N2" s="10"/>
      <c r="O2" s="10"/>
    </row>
    <row r="3" spans="1:15" ht="20.100000000000001" customHeight="1" x14ac:dyDescent="0.25">
      <c r="B3" s="11" t="s">
        <v>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5" ht="20.100000000000001" customHeight="1" x14ac:dyDescent="0.25">
      <c r="B4" s="7">
        <v>2016</v>
      </c>
      <c r="C4" s="7" t="s">
        <v>4</v>
      </c>
      <c r="D4" s="7">
        <v>2017</v>
      </c>
      <c r="E4" s="7" t="s">
        <v>4</v>
      </c>
      <c r="F4" s="7">
        <v>2018</v>
      </c>
      <c r="G4" s="7" t="s">
        <v>4</v>
      </c>
      <c r="H4" s="7">
        <v>2019</v>
      </c>
      <c r="I4" s="7" t="s">
        <v>4</v>
      </c>
      <c r="J4" s="7">
        <v>2020</v>
      </c>
      <c r="K4" s="7" t="s">
        <v>4</v>
      </c>
      <c r="L4" s="7">
        <v>2021</v>
      </c>
      <c r="M4" s="7" t="s">
        <v>4</v>
      </c>
      <c r="N4" s="7">
        <v>2022</v>
      </c>
      <c r="O4" s="7" t="s">
        <v>4</v>
      </c>
    </row>
    <row r="5" spans="1:15" x14ac:dyDescent="0.25">
      <c r="A5" s="3" t="s">
        <v>1</v>
      </c>
    </row>
    <row r="6" spans="1:15" x14ac:dyDescent="0.25">
      <c r="A6" s="4" t="s">
        <v>2</v>
      </c>
      <c r="B6" s="8">
        <f>SUM(B7:B27)</f>
        <v>3421</v>
      </c>
      <c r="C6" s="8"/>
      <c r="D6" s="8">
        <f t="shared" ref="D6:L6" si="0">SUM(D7:D27)</f>
        <v>2383</v>
      </c>
      <c r="E6" s="8"/>
      <c r="F6" s="8">
        <f t="shared" si="0"/>
        <v>948</v>
      </c>
      <c r="G6" s="8"/>
      <c r="H6" s="8">
        <f t="shared" si="0"/>
        <v>589</v>
      </c>
      <c r="I6" s="8"/>
      <c r="J6" s="8">
        <f t="shared" si="0"/>
        <v>146</v>
      </c>
      <c r="K6" s="8"/>
      <c r="L6" s="8">
        <f t="shared" si="0"/>
        <v>249</v>
      </c>
      <c r="M6" s="8"/>
      <c r="N6" s="8">
        <f t="shared" ref="N6" si="1">SUM(N7:N27)</f>
        <v>236</v>
      </c>
      <c r="O6" s="8"/>
    </row>
    <row r="7" spans="1:15" x14ac:dyDescent="0.25">
      <c r="A7" s="5" t="s">
        <v>17</v>
      </c>
      <c r="B7" s="2">
        <v>31</v>
      </c>
      <c r="C7" s="6">
        <f>B7/$B$6</f>
        <v>9.0616778719672612E-3</v>
      </c>
      <c r="D7" s="2">
        <v>10</v>
      </c>
      <c r="E7" s="6">
        <f>D7/$D$6</f>
        <v>4.1963911036508603E-3</v>
      </c>
      <c r="F7" s="2">
        <v>10</v>
      </c>
      <c r="G7" s="6">
        <f>F7/$F$6</f>
        <v>1.0548523206751054E-2</v>
      </c>
      <c r="H7" s="2">
        <v>6</v>
      </c>
      <c r="I7" s="6">
        <f>H7/$H$6</f>
        <v>1.0186757215619695E-2</v>
      </c>
      <c r="J7" s="2">
        <v>0</v>
      </c>
      <c r="K7" s="6">
        <f>J7/$J$6</f>
        <v>0</v>
      </c>
      <c r="L7" s="2">
        <v>1</v>
      </c>
      <c r="M7" s="6">
        <f>L7/$L$6</f>
        <v>4.0160642570281121E-3</v>
      </c>
      <c r="N7" s="2">
        <v>2</v>
      </c>
      <c r="O7" s="6">
        <f>N7/$N$6</f>
        <v>8.4745762711864406E-3</v>
      </c>
    </row>
    <row r="8" spans="1:15" x14ac:dyDescent="0.25">
      <c r="A8" s="5" t="s">
        <v>18</v>
      </c>
      <c r="B8" s="2">
        <v>252</v>
      </c>
      <c r="C8" s="6">
        <f t="shared" ref="C8:C26" si="2">B8/$B$6</f>
        <v>7.3662671733411289E-2</v>
      </c>
      <c r="D8" s="2">
        <v>124</v>
      </c>
      <c r="E8" s="6">
        <f t="shared" ref="E8:E26" si="3">D8/$D$6</f>
        <v>5.2035249685270665E-2</v>
      </c>
      <c r="F8" s="2">
        <v>63</v>
      </c>
      <c r="G8" s="6">
        <f t="shared" ref="G8:G26" si="4">F8/$F$6</f>
        <v>6.6455696202531639E-2</v>
      </c>
      <c r="H8" s="2">
        <v>29</v>
      </c>
      <c r="I8" s="6">
        <f t="shared" ref="I8:I26" si="5">H8/$H$6</f>
        <v>4.9235993208828523E-2</v>
      </c>
      <c r="J8" s="2">
        <v>15</v>
      </c>
      <c r="K8" s="6">
        <f t="shared" ref="K8:K26" si="6">J8/$J$6</f>
        <v>0.10273972602739725</v>
      </c>
      <c r="L8" s="2">
        <v>9</v>
      </c>
      <c r="M8" s="6">
        <f t="shared" ref="M8:M26" si="7">L8/$L$6</f>
        <v>3.614457831325301E-2</v>
      </c>
      <c r="N8" s="2">
        <v>8</v>
      </c>
      <c r="O8" s="6">
        <f t="shared" ref="O8:O27" si="8">N8/$N$6</f>
        <v>3.3898305084745763E-2</v>
      </c>
    </row>
    <row r="9" spans="1:15" x14ac:dyDescent="0.25">
      <c r="A9" s="5" t="s">
        <v>19</v>
      </c>
      <c r="B9" s="2">
        <v>130</v>
      </c>
      <c r="C9" s="6">
        <f t="shared" si="2"/>
        <v>3.8000584624378837E-2</v>
      </c>
      <c r="D9" s="2">
        <v>5</v>
      </c>
      <c r="E9" s="6">
        <f t="shared" si="3"/>
        <v>2.0981955518254302E-3</v>
      </c>
      <c r="F9" s="2">
        <v>4</v>
      </c>
      <c r="G9" s="6">
        <f t="shared" si="4"/>
        <v>4.2194092827004216E-3</v>
      </c>
      <c r="H9" s="2">
        <v>1</v>
      </c>
      <c r="I9" s="6">
        <f t="shared" si="5"/>
        <v>1.697792869269949E-3</v>
      </c>
      <c r="J9" s="2">
        <v>0</v>
      </c>
      <c r="K9" s="6">
        <f t="shared" si="6"/>
        <v>0</v>
      </c>
      <c r="L9" s="2">
        <v>1</v>
      </c>
      <c r="M9" s="6">
        <f t="shared" si="7"/>
        <v>4.0160642570281121E-3</v>
      </c>
      <c r="N9" s="2">
        <v>1</v>
      </c>
      <c r="O9" s="6">
        <f t="shared" si="8"/>
        <v>4.2372881355932203E-3</v>
      </c>
    </row>
    <row r="10" spans="1:15" x14ac:dyDescent="0.25">
      <c r="A10" s="5" t="s">
        <v>20</v>
      </c>
      <c r="B10" s="2">
        <v>0</v>
      </c>
      <c r="C10" s="6">
        <f t="shared" ref="C10" si="9">B10/$B$6</f>
        <v>0</v>
      </c>
      <c r="D10" s="2">
        <v>0</v>
      </c>
      <c r="E10" s="6">
        <f t="shared" ref="E10" si="10">D10/$D$6</f>
        <v>0</v>
      </c>
      <c r="F10" s="2">
        <v>0</v>
      </c>
      <c r="G10" s="6">
        <f t="shared" ref="G10" si="11">F10/$F$6</f>
        <v>0</v>
      </c>
      <c r="H10" s="2">
        <v>0</v>
      </c>
      <c r="I10" s="6">
        <f t="shared" ref="I10" si="12">H10/$H$6</f>
        <v>0</v>
      </c>
      <c r="J10" s="2">
        <v>0</v>
      </c>
      <c r="K10" s="6">
        <f t="shared" ref="K10" si="13">J10/$J$6</f>
        <v>0</v>
      </c>
      <c r="L10" s="2">
        <v>0</v>
      </c>
      <c r="M10" s="6">
        <f t="shared" ref="M10" si="14">L10/$L$6</f>
        <v>0</v>
      </c>
      <c r="N10" s="2">
        <v>2</v>
      </c>
      <c r="O10" s="6">
        <f>N10/$N$6</f>
        <v>8.4745762711864406E-3</v>
      </c>
    </row>
    <row r="11" spans="1:15" x14ac:dyDescent="0.25">
      <c r="A11" s="5" t="s">
        <v>21</v>
      </c>
      <c r="B11" s="2">
        <v>410</v>
      </c>
      <c r="C11" s="6">
        <f t="shared" si="2"/>
        <v>0.11984799766150249</v>
      </c>
      <c r="D11" s="2">
        <v>444</v>
      </c>
      <c r="E11" s="6">
        <f t="shared" si="3"/>
        <v>0.18631976500209821</v>
      </c>
      <c r="F11" s="2">
        <v>303</v>
      </c>
      <c r="G11" s="6">
        <f t="shared" si="4"/>
        <v>0.31962025316455694</v>
      </c>
      <c r="H11" s="2">
        <v>191</v>
      </c>
      <c r="I11" s="6">
        <f>H11/$H$6</f>
        <v>0.32427843803056028</v>
      </c>
      <c r="J11" s="2">
        <v>19</v>
      </c>
      <c r="K11" s="6">
        <f>J11/$J$6</f>
        <v>0.13013698630136986</v>
      </c>
      <c r="L11" s="2">
        <v>29</v>
      </c>
      <c r="M11" s="6">
        <f>L11/$L$6</f>
        <v>0.11646586345381527</v>
      </c>
      <c r="N11" s="2">
        <v>29</v>
      </c>
      <c r="O11" s="6">
        <f t="shared" si="8"/>
        <v>0.1228813559322034</v>
      </c>
    </row>
    <row r="12" spans="1:15" x14ac:dyDescent="0.25">
      <c r="A12" s="5" t="s">
        <v>22</v>
      </c>
      <c r="B12" s="2">
        <v>7</v>
      </c>
      <c r="C12" s="6">
        <f t="shared" si="2"/>
        <v>2.0461853259280912E-3</v>
      </c>
      <c r="D12" s="2">
        <v>5</v>
      </c>
      <c r="E12" s="6">
        <f t="shared" si="3"/>
        <v>2.0981955518254302E-3</v>
      </c>
      <c r="F12" s="2">
        <v>2</v>
      </c>
      <c r="G12" s="6">
        <f t="shared" si="4"/>
        <v>2.1097046413502108E-3</v>
      </c>
      <c r="H12" s="2">
        <v>1</v>
      </c>
      <c r="I12" s="6">
        <f t="shared" si="5"/>
        <v>1.697792869269949E-3</v>
      </c>
      <c r="J12" s="2">
        <v>0</v>
      </c>
      <c r="K12" s="6">
        <f t="shared" si="6"/>
        <v>0</v>
      </c>
      <c r="L12" s="2">
        <v>0</v>
      </c>
      <c r="M12" s="6">
        <f t="shared" si="7"/>
        <v>0</v>
      </c>
      <c r="N12" s="2">
        <v>0</v>
      </c>
      <c r="O12" s="6">
        <f t="shared" si="8"/>
        <v>0</v>
      </c>
    </row>
    <row r="13" spans="1:15" x14ac:dyDescent="0.25">
      <c r="A13" s="5" t="s">
        <v>23</v>
      </c>
      <c r="B13" s="2">
        <v>118</v>
      </c>
      <c r="C13" s="6">
        <f t="shared" si="2"/>
        <v>3.4492838351359252E-2</v>
      </c>
      <c r="D13" s="2">
        <v>79</v>
      </c>
      <c r="E13" s="6">
        <f t="shared" si="3"/>
        <v>3.3151489718841798E-2</v>
      </c>
      <c r="F13" s="2">
        <v>44</v>
      </c>
      <c r="G13" s="6">
        <f t="shared" si="4"/>
        <v>4.6413502109704644E-2</v>
      </c>
      <c r="H13" s="2">
        <v>28</v>
      </c>
      <c r="I13" s="6">
        <f t="shared" si="5"/>
        <v>4.7538200339558571E-2</v>
      </c>
      <c r="J13" s="2">
        <v>24</v>
      </c>
      <c r="K13" s="6">
        <f t="shared" si="6"/>
        <v>0.16438356164383561</v>
      </c>
      <c r="L13" s="2">
        <v>10</v>
      </c>
      <c r="M13" s="6">
        <f t="shared" si="7"/>
        <v>4.0160642570281124E-2</v>
      </c>
      <c r="N13" s="2">
        <v>17</v>
      </c>
      <c r="O13" s="6">
        <f t="shared" si="8"/>
        <v>7.2033898305084748E-2</v>
      </c>
    </row>
    <row r="14" spans="1:15" x14ac:dyDescent="0.25">
      <c r="A14" s="5" t="s">
        <v>24</v>
      </c>
      <c r="B14" s="2">
        <v>61</v>
      </c>
      <c r="C14" s="6">
        <f t="shared" si="2"/>
        <v>1.7831043554516222E-2</v>
      </c>
      <c r="D14" s="2">
        <v>38</v>
      </c>
      <c r="E14" s="6">
        <f t="shared" si="3"/>
        <v>1.5946286193873269E-2</v>
      </c>
      <c r="F14" s="2">
        <v>31</v>
      </c>
      <c r="G14" s="6">
        <f t="shared" si="4"/>
        <v>3.2700421940928273E-2</v>
      </c>
      <c r="H14" s="2">
        <v>14</v>
      </c>
      <c r="I14" s="6">
        <f t="shared" si="5"/>
        <v>2.3769100169779286E-2</v>
      </c>
      <c r="J14" s="2">
        <v>0</v>
      </c>
      <c r="K14" s="6">
        <f t="shared" si="6"/>
        <v>0</v>
      </c>
      <c r="L14" s="2">
        <v>0</v>
      </c>
      <c r="M14" s="6">
        <f t="shared" si="7"/>
        <v>0</v>
      </c>
      <c r="N14" s="2">
        <v>1</v>
      </c>
      <c r="O14" s="6">
        <f t="shared" si="8"/>
        <v>4.2372881355932203E-3</v>
      </c>
    </row>
    <row r="15" spans="1:15" x14ac:dyDescent="0.25">
      <c r="A15" s="5" t="s">
        <v>25</v>
      </c>
      <c r="B15" s="2">
        <v>3</v>
      </c>
      <c r="C15" s="6">
        <f t="shared" si="2"/>
        <v>8.7693656825489619E-4</v>
      </c>
      <c r="D15" s="2">
        <v>3</v>
      </c>
      <c r="E15" s="6">
        <f t="shared" si="3"/>
        <v>1.258917331095258E-3</v>
      </c>
      <c r="F15" s="2">
        <v>1</v>
      </c>
      <c r="G15" s="6">
        <f t="shared" si="4"/>
        <v>1.0548523206751054E-3</v>
      </c>
      <c r="H15" s="2">
        <v>0</v>
      </c>
      <c r="I15" s="6">
        <f t="shared" si="5"/>
        <v>0</v>
      </c>
      <c r="J15" s="2">
        <v>0</v>
      </c>
      <c r="K15" s="6">
        <f t="shared" si="6"/>
        <v>0</v>
      </c>
      <c r="L15" s="2">
        <v>0</v>
      </c>
      <c r="M15" s="6">
        <f t="shared" si="7"/>
        <v>0</v>
      </c>
      <c r="N15" s="2">
        <v>0</v>
      </c>
      <c r="O15" s="6">
        <f t="shared" si="8"/>
        <v>0</v>
      </c>
    </row>
    <row r="16" spans="1:15" x14ac:dyDescent="0.25">
      <c r="A16" s="5" t="s">
        <v>26</v>
      </c>
      <c r="B16" s="2">
        <v>7</v>
      </c>
      <c r="C16" s="6">
        <f t="shared" si="2"/>
        <v>2.0461853259280912E-3</v>
      </c>
      <c r="D16" s="2">
        <v>9</v>
      </c>
      <c r="E16" s="6">
        <f t="shared" si="3"/>
        <v>3.7767519932857744E-3</v>
      </c>
      <c r="F16" s="2">
        <v>5</v>
      </c>
      <c r="G16" s="6">
        <f t="shared" si="4"/>
        <v>5.2742616033755272E-3</v>
      </c>
      <c r="H16" s="2">
        <v>2</v>
      </c>
      <c r="I16" s="6">
        <f t="shared" si="5"/>
        <v>3.3955857385398981E-3</v>
      </c>
      <c r="J16" s="2">
        <v>0</v>
      </c>
      <c r="K16" s="6">
        <f t="shared" si="6"/>
        <v>0</v>
      </c>
      <c r="L16" s="2">
        <v>3</v>
      </c>
      <c r="M16" s="6">
        <f t="shared" si="7"/>
        <v>1.2048192771084338E-2</v>
      </c>
      <c r="N16" s="2">
        <v>3</v>
      </c>
      <c r="O16" s="6">
        <f t="shared" si="8"/>
        <v>1.2711864406779662E-2</v>
      </c>
    </row>
    <row r="17" spans="1:15" x14ac:dyDescent="0.25">
      <c r="A17" s="5" t="s">
        <v>27</v>
      </c>
      <c r="B17" s="2">
        <v>4</v>
      </c>
      <c r="C17" s="6">
        <f t="shared" si="2"/>
        <v>1.1692487576731949E-3</v>
      </c>
      <c r="D17" s="2">
        <v>14</v>
      </c>
      <c r="E17" s="6">
        <f t="shared" si="3"/>
        <v>5.8749475451112046E-3</v>
      </c>
      <c r="F17" s="2">
        <v>3</v>
      </c>
      <c r="G17" s="6">
        <f t="shared" si="4"/>
        <v>3.1645569620253164E-3</v>
      </c>
      <c r="H17" s="2">
        <v>0</v>
      </c>
      <c r="I17" s="6">
        <f t="shared" si="5"/>
        <v>0</v>
      </c>
      <c r="J17" s="2">
        <v>0</v>
      </c>
      <c r="K17" s="6">
        <f t="shared" si="6"/>
        <v>0</v>
      </c>
      <c r="L17" s="2">
        <v>2</v>
      </c>
      <c r="M17" s="6">
        <f t="shared" si="7"/>
        <v>8.0321285140562242E-3</v>
      </c>
      <c r="N17" s="2">
        <v>1</v>
      </c>
      <c r="O17" s="6">
        <f t="shared" si="8"/>
        <v>4.2372881355932203E-3</v>
      </c>
    </row>
    <row r="18" spans="1:15" x14ac:dyDescent="0.25">
      <c r="A18" s="5" t="s">
        <v>28</v>
      </c>
      <c r="B18" s="2">
        <v>52</v>
      </c>
      <c r="C18" s="6">
        <f t="shared" si="2"/>
        <v>1.5200233849751535E-2</v>
      </c>
      <c r="D18" s="2">
        <v>66</v>
      </c>
      <c r="E18" s="6">
        <f t="shared" si="3"/>
        <v>2.7696181284095678E-2</v>
      </c>
      <c r="F18" s="2">
        <v>29</v>
      </c>
      <c r="G18" s="6">
        <f t="shared" si="4"/>
        <v>3.059071729957806E-2</v>
      </c>
      <c r="H18" s="2">
        <v>23</v>
      </c>
      <c r="I18" s="6">
        <f t="shared" si="5"/>
        <v>3.9049235993208829E-2</v>
      </c>
      <c r="J18" s="2">
        <v>6</v>
      </c>
      <c r="K18" s="6">
        <f t="shared" si="6"/>
        <v>4.1095890410958902E-2</v>
      </c>
      <c r="L18" s="2">
        <v>4</v>
      </c>
      <c r="M18" s="6">
        <f t="shared" si="7"/>
        <v>1.6064257028112448E-2</v>
      </c>
      <c r="N18" s="2">
        <v>7</v>
      </c>
      <c r="O18" s="6">
        <f t="shared" si="8"/>
        <v>2.9661016949152543E-2</v>
      </c>
    </row>
    <row r="19" spans="1:15" x14ac:dyDescent="0.25">
      <c r="A19" s="5" t="s">
        <v>29</v>
      </c>
      <c r="B19" s="2">
        <v>7</v>
      </c>
      <c r="C19" s="6">
        <f t="shared" si="2"/>
        <v>2.0461853259280912E-3</v>
      </c>
      <c r="D19" s="2">
        <v>17</v>
      </c>
      <c r="E19" s="6">
        <f t="shared" si="3"/>
        <v>7.1338648762064626E-3</v>
      </c>
      <c r="F19" s="2">
        <v>2</v>
      </c>
      <c r="G19" s="6">
        <f t="shared" si="4"/>
        <v>2.1097046413502108E-3</v>
      </c>
      <c r="H19" s="2">
        <v>0</v>
      </c>
      <c r="I19" s="6">
        <f t="shared" si="5"/>
        <v>0</v>
      </c>
      <c r="J19" s="2">
        <v>1</v>
      </c>
      <c r="K19" s="6">
        <f t="shared" si="6"/>
        <v>6.8493150684931503E-3</v>
      </c>
      <c r="L19" s="2">
        <v>2</v>
      </c>
      <c r="M19" s="6">
        <f t="shared" si="7"/>
        <v>8.0321285140562242E-3</v>
      </c>
      <c r="N19" s="2">
        <v>0</v>
      </c>
      <c r="O19" s="6">
        <f t="shared" si="8"/>
        <v>0</v>
      </c>
    </row>
    <row r="20" spans="1:15" x14ac:dyDescent="0.25">
      <c r="A20" s="5" t="s">
        <v>30</v>
      </c>
      <c r="B20" s="2">
        <v>0</v>
      </c>
      <c r="C20" s="6">
        <f t="shared" ref="C20" si="15">B20/$B$6</f>
        <v>0</v>
      </c>
      <c r="D20" s="2">
        <v>0</v>
      </c>
      <c r="E20" s="6">
        <f t="shared" ref="E20" si="16">D20/$D$6</f>
        <v>0</v>
      </c>
      <c r="F20" s="2">
        <v>0</v>
      </c>
      <c r="G20" s="6">
        <f t="shared" ref="G20" si="17">F20/$F$6</f>
        <v>0</v>
      </c>
      <c r="H20" s="2">
        <v>0</v>
      </c>
      <c r="I20" s="6">
        <f t="shared" ref="I20" si="18">H20/$H$6</f>
        <v>0</v>
      </c>
      <c r="J20" s="2">
        <v>0</v>
      </c>
      <c r="K20" s="6">
        <f t="shared" ref="K20" si="19">J20/$J$6</f>
        <v>0</v>
      </c>
      <c r="L20" s="2">
        <v>0</v>
      </c>
      <c r="M20" s="6">
        <f t="shared" ref="M20" si="20">L20/$L$6</f>
        <v>0</v>
      </c>
      <c r="N20" s="2">
        <v>33</v>
      </c>
      <c r="O20" s="6">
        <f t="shared" si="8"/>
        <v>0.13983050847457626</v>
      </c>
    </row>
    <row r="21" spans="1:15" x14ac:dyDescent="0.25">
      <c r="A21" s="5" t="s">
        <v>31</v>
      </c>
      <c r="B21" s="2">
        <v>234</v>
      </c>
      <c r="C21" s="6">
        <f t="shared" si="2"/>
        <v>6.8401052323881911E-2</v>
      </c>
      <c r="D21" s="2">
        <v>218</v>
      </c>
      <c r="E21" s="6">
        <f t="shared" si="3"/>
        <v>9.1481326059588752E-2</v>
      </c>
      <c r="F21" s="2">
        <v>112</v>
      </c>
      <c r="G21" s="6">
        <f t="shared" si="4"/>
        <v>0.11814345991561181</v>
      </c>
      <c r="H21" s="2">
        <v>65</v>
      </c>
      <c r="I21" s="6">
        <f t="shared" si="5"/>
        <v>0.11035653650254669</v>
      </c>
      <c r="J21" s="2">
        <v>13</v>
      </c>
      <c r="K21" s="6">
        <f t="shared" si="6"/>
        <v>8.9041095890410954E-2</v>
      </c>
      <c r="L21" s="2">
        <v>42</v>
      </c>
      <c r="M21" s="6">
        <f t="shared" si="7"/>
        <v>0.16867469879518071</v>
      </c>
      <c r="N21" s="2">
        <v>40</v>
      </c>
      <c r="O21" s="6">
        <f t="shared" si="8"/>
        <v>0.16949152542372881</v>
      </c>
    </row>
    <row r="22" spans="1:15" x14ac:dyDescent="0.25">
      <c r="A22" s="5" t="s">
        <v>32</v>
      </c>
      <c r="B22" s="2">
        <v>1312</v>
      </c>
      <c r="C22" s="6">
        <f t="shared" si="2"/>
        <v>0.38351359251680794</v>
      </c>
      <c r="D22" s="2">
        <v>812</v>
      </c>
      <c r="E22" s="6">
        <f t="shared" si="3"/>
        <v>0.34074695761644985</v>
      </c>
      <c r="F22" s="2">
        <v>220</v>
      </c>
      <c r="G22" s="6">
        <f t="shared" si="4"/>
        <v>0.2320675105485232</v>
      </c>
      <c r="H22" s="2">
        <v>54</v>
      </c>
      <c r="I22" s="6">
        <f t="shared" si="5"/>
        <v>9.1680814940577254E-2</v>
      </c>
      <c r="J22" s="2">
        <v>14</v>
      </c>
      <c r="K22" s="6">
        <f t="shared" si="6"/>
        <v>9.5890410958904104E-2</v>
      </c>
      <c r="L22" s="2">
        <v>12</v>
      </c>
      <c r="M22" s="6">
        <f t="shared" si="7"/>
        <v>4.8192771084337352E-2</v>
      </c>
      <c r="N22" s="2">
        <v>15</v>
      </c>
      <c r="O22" s="6">
        <f t="shared" si="8"/>
        <v>6.3559322033898302E-2</v>
      </c>
    </row>
    <row r="23" spans="1:15" x14ac:dyDescent="0.25">
      <c r="A23" s="5" t="s">
        <v>33</v>
      </c>
      <c r="B23" s="2">
        <v>542</v>
      </c>
      <c r="C23" s="6">
        <f t="shared" si="2"/>
        <v>0.15843320666471791</v>
      </c>
      <c r="D23" s="2">
        <v>411</v>
      </c>
      <c r="E23" s="6">
        <f t="shared" si="3"/>
        <v>0.17247167436005037</v>
      </c>
      <c r="F23" s="2">
        <v>67</v>
      </c>
      <c r="G23" s="6">
        <f t="shared" si="4"/>
        <v>7.0675105485232065E-2</v>
      </c>
      <c r="H23" s="2">
        <v>47</v>
      </c>
      <c r="I23" s="6">
        <f t="shared" si="5"/>
        <v>7.979626485568761E-2</v>
      </c>
      <c r="J23" s="2">
        <v>5</v>
      </c>
      <c r="K23" s="6">
        <f t="shared" si="6"/>
        <v>3.4246575342465752E-2</v>
      </c>
      <c r="L23" s="2">
        <v>10</v>
      </c>
      <c r="M23" s="6">
        <f t="shared" si="7"/>
        <v>4.0160642570281124E-2</v>
      </c>
      <c r="N23" s="2">
        <v>4</v>
      </c>
      <c r="O23" s="6">
        <f t="shared" si="8"/>
        <v>1.6949152542372881E-2</v>
      </c>
    </row>
    <row r="24" spans="1:15" x14ac:dyDescent="0.25">
      <c r="A24" s="5" t="s">
        <v>34</v>
      </c>
      <c r="B24" s="2">
        <v>0</v>
      </c>
      <c r="C24" s="6">
        <f t="shared" ref="C24" si="21">B24/$B$6</f>
        <v>0</v>
      </c>
      <c r="D24" s="2">
        <v>0</v>
      </c>
      <c r="E24" s="6">
        <f t="shared" ref="E24" si="22">D24/$D$6</f>
        <v>0</v>
      </c>
      <c r="F24" s="2">
        <v>0</v>
      </c>
      <c r="G24" s="6">
        <f t="shared" ref="G24" si="23">F24/$F$6</f>
        <v>0</v>
      </c>
      <c r="H24" s="2">
        <v>0</v>
      </c>
      <c r="I24" s="6">
        <f t="shared" ref="I24" si="24">H24/$H$6</f>
        <v>0</v>
      </c>
      <c r="J24" s="2">
        <v>0</v>
      </c>
      <c r="K24" s="6">
        <f t="shared" ref="K24" si="25">J24/$J$6</f>
        <v>0</v>
      </c>
      <c r="L24" s="2">
        <v>0</v>
      </c>
      <c r="M24" s="6">
        <f t="shared" ref="M24" si="26">L24/$L$6</f>
        <v>0</v>
      </c>
      <c r="N24" s="2">
        <v>0</v>
      </c>
      <c r="O24" s="6">
        <f t="shared" si="8"/>
        <v>0</v>
      </c>
    </row>
    <row r="25" spans="1:15" x14ac:dyDescent="0.25">
      <c r="A25" s="5" t="s">
        <v>35</v>
      </c>
      <c r="B25" s="2">
        <v>251</v>
      </c>
      <c r="C25" s="6">
        <f t="shared" si="2"/>
        <v>7.3370359543992986E-2</v>
      </c>
      <c r="D25" s="2">
        <v>128</v>
      </c>
      <c r="E25" s="6">
        <f t="shared" si="3"/>
        <v>5.371380612673101E-2</v>
      </c>
      <c r="F25" s="2">
        <v>52</v>
      </c>
      <c r="G25" s="6">
        <f t="shared" si="4"/>
        <v>5.4852320675105488E-2</v>
      </c>
      <c r="H25" s="2">
        <v>43</v>
      </c>
      <c r="I25" s="6">
        <f t="shared" si="5"/>
        <v>7.3005093378607805E-2</v>
      </c>
      <c r="J25" s="2">
        <v>6</v>
      </c>
      <c r="K25" s="6">
        <f t="shared" si="6"/>
        <v>4.1095890410958902E-2</v>
      </c>
      <c r="L25" s="2">
        <v>15</v>
      </c>
      <c r="M25" s="6">
        <f t="shared" si="7"/>
        <v>6.0240963855421686E-2</v>
      </c>
      <c r="N25" s="2">
        <v>14</v>
      </c>
      <c r="O25" s="6">
        <f t="shared" si="8"/>
        <v>5.9322033898305086E-2</v>
      </c>
    </row>
    <row r="26" spans="1:15" x14ac:dyDescent="0.25">
      <c r="A26" s="5" t="s">
        <v>36</v>
      </c>
      <c r="B26" s="2">
        <v>0</v>
      </c>
      <c r="C26" s="6">
        <f t="shared" si="2"/>
        <v>0</v>
      </c>
      <c r="D26" s="2">
        <v>0</v>
      </c>
      <c r="E26" s="6">
        <f t="shared" si="3"/>
        <v>0</v>
      </c>
      <c r="F26" s="2">
        <v>0</v>
      </c>
      <c r="G26" s="6">
        <f t="shared" si="4"/>
        <v>0</v>
      </c>
      <c r="H26" s="2">
        <v>85</v>
      </c>
      <c r="I26" s="6">
        <f t="shared" si="5"/>
        <v>0.14431239388794567</v>
      </c>
      <c r="J26" s="2">
        <v>43</v>
      </c>
      <c r="K26" s="6">
        <f t="shared" si="6"/>
        <v>0.29452054794520549</v>
      </c>
      <c r="L26" s="2">
        <v>109</v>
      </c>
      <c r="M26" s="6">
        <f t="shared" si="7"/>
        <v>0.43775100401606426</v>
      </c>
      <c r="N26" s="2">
        <v>45</v>
      </c>
      <c r="O26" s="6">
        <f t="shared" si="8"/>
        <v>0.19067796610169491</v>
      </c>
    </row>
    <row r="27" spans="1:15" x14ac:dyDescent="0.25">
      <c r="A27" s="5" t="s">
        <v>37</v>
      </c>
      <c r="B27" s="2">
        <v>0</v>
      </c>
      <c r="C27" s="6">
        <f t="shared" ref="C27" si="27">B27/$B$6</f>
        <v>0</v>
      </c>
      <c r="D27" s="2">
        <v>0</v>
      </c>
      <c r="E27" s="6">
        <f t="shared" ref="E27" si="28">D27/$D$6</f>
        <v>0</v>
      </c>
      <c r="F27" s="2">
        <v>0</v>
      </c>
      <c r="G27" s="6">
        <f t="shared" ref="G27" si="29">F27/$F$6</f>
        <v>0</v>
      </c>
      <c r="H27" s="2">
        <v>0</v>
      </c>
      <c r="I27" s="6">
        <f t="shared" ref="I27" si="30">H27/$H$6</f>
        <v>0</v>
      </c>
      <c r="J27" s="2">
        <v>0</v>
      </c>
      <c r="K27" s="6">
        <f t="shared" ref="K27" si="31">J27/$J$6</f>
        <v>0</v>
      </c>
      <c r="L27" s="2">
        <v>0</v>
      </c>
      <c r="M27" s="6">
        <f t="shared" ref="M27" si="32">L27/$L$6</f>
        <v>0</v>
      </c>
      <c r="N27" s="2">
        <v>14</v>
      </c>
      <c r="O27" s="6">
        <f t="shared" si="8"/>
        <v>5.9322033898305086E-2</v>
      </c>
    </row>
  </sheetData>
  <mergeCells count="1">
    <mergeCell ref="B3:M3"/>
  </mergeCells>
  <pageMargins left="0.25" right="0.25" top="0.75" bottom="0.75" header="0.3" footer="0.3"/>
  <pageSetup paperSize="9" orientation="landscape" r:id="rId1"/>
  <headerFooter>
    <oddFooter>&amp;C
&amp;KFF0000&amp;B&amp;12&amp;"Times New Roman"OFFICIAL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0"/>
  <sheetViews>
    <sheetView showGridLines="0" zoomScaleNormal="100" workbookViewId="0">
      <pane xSplit="1" topLeftCell="M1" activePane="topRight" state="frozen"/>
      <selection pane="topRight" activeCell="AI14" sqref="AI14"/>
    </sheetView>
  </sheetViews>
  <sheetFormatPr defaultRowHeight="15" x14ac:dyDescent="0.25"/>
  <cols>
    <col min="1" max="1" width="34.7109375" style="1" customWidth="1"/>
    <col min="2" max="2" width="9.140625" style="1" customWidth="1"/>
    <col min="3" max="3" width="6.140625" style="1" customWidth="1"/>
    <col min="4" max="4" width="9.140625" style="1" customWidth="1"/>
    <col min="5" max="5" width="6.140625" style="1" customWidth="1"/>
    <col min="6" max="6" width="9.140625" style="1" customWidth="1"/>
    <col min="7" max="7" width="6.140625" style="1" customWidth="1"/>
    <col min="8" max="8" width="9.140625" style="1" customWidth="1"/>
    <col min="9" max="9" width="6.140625" style="1" customWidth="1"/>
    <col min="10" max="10" width="9.140625" style="1" customWidth="1"/>
    <col min="11" max="11" width="6.140625" style="1" customWidth="1"/>
    <col min="12" max="12" width="9.140625" style="1" customWidth="1"/>
    <col min="13" max="13" width="6.140625" style="1" customWidth="1"/>
    <col min="14" max="14" width="9.140625" style="1"/>
    <col min="15" max="15" width="6.140625" style="1" customWidth="1"/>
    <col min="16" max="16" width="9.140625" style="1"/>
    <col min="17" max="17" width="6.140625" style="1" customWidth="1"/>
    <col min="18" max="18" width="9.140625" style="1"/>
    <col min="19" max="19" width="6.140625" style="1" customWidth="1"/>
    <col min="20" max="20" width="9.140625" style="1"/>
    <col min="21" max="21" width="6.140625" style="1" customWidth="1"/>
    <col min="22" max="22" width="9.140625" style="1"/>
    <col min="23" max="23" width="6.140625" style="1" customWidth="1"/>
    <col min="24" max="16384" width="9.140625" style="1"/>
  </cols>
  <sheetData>
    <row r="1" spans="1:37" x14ac:dyDescent="0.25">
      <c r="A1" s="3" t="s">
        <v>0</v>
      </c>
    </row>
    <row r="3" spans="1:37" ht="20.100000000000001" customHeight="1" x14ac:dyDescent="0.25">
      <c r="B3" s="12" t="s">
        <v>40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37" ht="30" x14ac:dyDescent="0.25">
      <c r="B4" s="9" t="s">
        <v>5</v>
      </c>
      <c r="C4" s="7" t="s">
        <v>4</v>
      </c>
      <c r="D4" s="9" t="s">
        <v>6</v>
      </c>
      <c r="E4" s="7" t="s">
        <v>4</v>
      </c>
      <c r="F4" s="9" t="s">
        <v>7</v>
      </c>
      <c r="G4" s="7" t="s">
        <v>4</v>
      </c>
      <c r="H4" s="9" t="s">
        <v>8</v>
      </c>
      <c r="I4" s="7" t="s">
        <v>4</v>
      </c>
      <c r="J4" s="9" t="s">
        <v>12</v>
      </c>
      <c r="K4" s="7" t="s">
        <v>4</v>
      </c>
      <c r="L4" s="9" t="s">
        <v>11</v>
      </c>
      <c r="M4" s="7" t="s">
        <v>4</v>
      </c>
      <c r="N4" s="9" t="s">
        <v>13</v>
      </c>
      <c r="O4" s="7" t="s">
        <v>4</v>
      </c>
      <c r="P4" s="9" t="s">
        <v>10</v>
      </c>
      <c r="Q4" s="7" t="s">
        <v>4</v>
      </c>
      <c r="R4" s="9" t="s">
        <v>9</v>
      </c>
      <c r="S4" s="7" t="s">
        <v>4</v>
      </c>
      <c r="T4" s="9" t="s">
        <v>14</v>
      </c>
      <c r="U4" s="7" t="s">
        <v>4</v>
      </c>
      <c r="V4" s="9" t="s">
        <v>15</v>
      </c>
      <c r="W4" s="7" t="s">
        <v>4</v>
      </c>
      <c r="X4" s="9" t="s">
        <v>16</v>
      </c>
      <c r="Y4" s="7" t="s">
        <v>4</v>
      </c>
      <c r="Z4" s="9" t="s">
        <v>39</v>
      </c>
      <c r="AA4" s="7" t="s">
        <v>4</v>
      </c>
      <c r="AB4" s="9" t="s">
        <v>38</v>
      </c>
      <c r="AC4" s="7" t="s">
        <v>4</v>
      </c>
      <c r="AD4" s="9" t="s">
        <v>41</v>
      </c>
      <c r="AE4" s="7" t="s">
        <v>4</v>
      </c>
      <c r="AF4" s="9" t="s">
        <v>42</v>
      </c>
      <c r="AG4" s="7" t="s">
        <v>4</v>
      </c>
      <c r="AH4" s="9" t="s">
        <v>43</v>
      </c>
      <c r="AI4" s="7" t="s">
        <v>4</v>
      </c>
      <c r="AJ4" s="9" t="s">
        <v>44</v>
      </c>
      <c r="AK4" s="7" t="s">
        <v>4</v>
      </c>
    </row>
    <row r="5" spans="1:37" x14ac:dyDescent="0.25">
      <c r="A5" s="3" t="s">
        <v>1</v>
      </c>
    </row>
    <row r="6" spans="1:37" x14ac:dyDescent="0.25">
      <c r="A6" s="4" t="s">
        <v>2</v>
      </c>
      <c r="B6" s="8">
        <f>SUM(B7:B27)</f>
        <v>225</v>
      </c>
      <c r="C6" s="8"/>
      <c r="D6" s="8">
        <f t="shared" ref="D6:X6" si="0">SUM(D7:D27)</f>
        <v>191</v>
      </c>
      <c r="E6" s="8"/>
      <c r="F6" s="8">
        <f t="shared" si="0"/>
        <v>110</v>
      </c>
      <c r="G6" s="8"/>
      <c r="H6" s="8">
        <f t="shared" si="0"/>
        <v>63</v>
      </c>
      <c r="I6" s="8"/>
      <c r="J6" s="8">
        <f t="shared" si="0"/>
        <v>2</v>
      </c>
      <c r="K6" s="8"/>
      <c r="L6" s="8">
        <f t="shared" si="0"/>
        <v>54</v>
      </c>
      <c r="M6" s="8"/>
      <c r="N6" s="8">
        <f t="shared" si="0"/>
        <v>70</v>
      </c>
      <c r="O6" s="8"/>
      <c r="P6" s="8">
        <f t="shared" si="0"/>
        <v>20</v>
      </c>
      <c r="Q6" s="8"/>
      <c r="R6" s="8">
        <f t="shared" si="0"/>
        <v>43</v>
      </c>
      <c r="S6" s="8"/>
      <c r="T6" s="8">
        <f t="shared" si="0"/>
        <v>71</v>
      </c>
      <c r="U6" s="8"/>
      <c r="V6" s="8">
        <f t="shared" si="0"/>
        <v>76</v>
      </c>
      <c r="W6" s="8"/>
      <c r="X6" s="8">
        <f t="shared" si="0"/>
        <v>59</v>
      </c>
      <c r="Y6" s="8"/>
      <c r="Z6" s="8">
        <f>SUM(Z7:Z27)</f>
        <v>39</v>
      </c>
      <c r="AA6" s="8"/>
      <c r="AB6" s="8">
        <f t="shared" ref="AB6" si="1">SUM(AB7:AB27)</f>
        <v>77</v>
      </c>
      <c r="AC6" s="8"/>
      <c r="AD6" s="8">
        <f>SUM(AD7:AD27)</f>
        <v>61</v>
      </c>
      <c r="AE6" s="8"/>
      <c r="AF6" s="8">
        <f>SUM(AF7:AF27)</f>
        <v>54</v>
      </c>
      <c r="AG6" s="8"/>
      <c r="AH6" s="8">
        <f>SUM(AH7:AH27)</f>
        <v>44</v>
      </c>
      <c r="AI6" s="8"/>
      <c r="AJ6" s="8">
        <f>SUM(AJ7:AJ27)</f>
        <v>38</v>
      </c>
      <c r="AK6" s="8"/>
    </row>
    <row r="7" spans="1:37" x14ac:dyDescent="0.25">
      <c r="A7" s="5" t="s">
        <v>17</v>
      </c>
      <c r="B7" s="2">
        <v>4</v>
      </c>
      <c r="C7" s="6">
        <f>B7/$B$6</f>
        <v>1.7777777777777778E-2</v>
      </c>
      <c r="D7" s="2">
        <v>1</v>
      </c>
      <c r="E7" s="6">
        <f>D7/$D$6</f>
        <v>5.235602094240838E-3</v>
      </c>
      <c r="F7" s="2">
        <v>1</v>
      </c>
      <c r="G7" s="6">
        <f>F7/$F$6</f>
        <v>9.0909090909090905E-3</v>
      </c>
      <c r="H7" s="2">
        <v>0</v>
      </c>
      <c r="I7" s="6">
        <f>H7/$H$6</f>
        <v>0</v>
      </c>
      <c r="J7" s="2">
        <v>0</v>
      </c>
      <c r="K7" s="6">
        <f>J7/$J$6</f>
        <v>0</v>
      </c>
      <c r="L7" s="2">
        <v>0</v>
      </c>
      <c r="M7" s="6">
        <f>L7/$L$6</f>
        <v>0</v>
      </c>
      <c r="N7" s="2">
        <v>0</v>
      </c>
      <c r="O7" s="6">
        <f>N7/$N$6</f>
        <v>0</v>
      </c>
      <c r="P7" s="2">
        <v>0</v>
      </c>
      <c r="Q7" s="6">
        <f>P7/$P$6</f>
        <v>0</v>
      </c>
      <c r="R7" s="2">
        <v>0</v>
      </c>
      <c r="S7" s="6">
        <f>R7/$R$6</f>
        <v>0</v>
      </c>
      <c r="T7" s="2">
        <v>1</v>
      </c>
      <c r="U7" s="6">
        <f>T7/$T$6</f>
        <v>1.4084507042253521E-2</v>
      </c>
      <c r="V7" s="2">
        <v>0</v>
      </c>
      <c r="W7" s="6">
        <f>V7/$V$6</f>
        <v>0</v>
      </c>
      <c r="X7" s="2">
        <v>0</v>
      </c>
      <c r="Y7" s="6">
        <f t="shared" ref="Y7:Y27" si="2">X7/$X$6</f>
        <v>0</v>
      </c>
      <c r="Z7" s="2">
        <v>1</v>
      </c>
      <c r="AA7" s="6">
        <f>Z7/$Z$6</f>
        <v>2.564102564102564E-2</v>
      </c>
      <c r="AB7" s="2">
        <v>0</v>
      </c>
      <c r="AC7" s="6">
        <f>AB7/$AB$6</f>
        <v>0</v>
      </c>
      <c r="AD7" s="2">
        <v>1</v>
      </c>
      <c r="AE7" s="6">
        <f>AD7/$AD$6</f>
        <v>1.6393442622950821E-2</v>
      </c>
      <c r="AF7" s="2">
        <v>0</v>
      </c>
      <c r="AG7" s="6">
        <f>AF7/$AF$6</f>
        <v>0</v>
      </c>
      <c r="AH7" s="2">
        <v>0</v>
      </c>
      <c r="AI7" s="6">
        <f>AH7/$AH$6</f>
        <v>0</v>
      </c>
      <c r="AJ7" s="2">
        <v>0</v>
      </c>
      <c r="AK7" s="6">
        <f>AJ7/$AJ$6</f>
        <v>0</v>
      </c>
    </row>
    <row r="8" spans="1:37" x14ac:dyDescent="0.25">
      <c r="A8" s="5" t="s">
        <v>18</v>
      </c>
      <c r="B8" s="2">
        <v>10</v>
      </c>
      <c r="C8" s="6">
        <f t="shared" ref="C8:C26" si="3">B8/$B$6</f>
        <v>4.4444444444444446E-2</v>
      </c>
      <c r="D8" s="2">
        <v>11</v>
      </c>
      <c r="E8" s="6">
        <f t="shared" ref="E8:E26" si="4">D8/$D$6</f>
        <v>5.7591623036649213E-2</v>
      </c>
      <c r="F8" s="2">
        <v>4</v>
      </c>
      <c r="G8" s="6">
        <f t="shared" ref="G8:G26" si="5">F8/$F$6</f>
        <v>3.6363636363636362E-2</v>
      </c>
      <c r="H8" s="2">
        <v>4</v>
      </c>
      <c r="I8" s="6">
        <f t="shared" ref="I8:I26" si="6">H8/$H$6</f>
        <v>6.3492063492063489E-2</v>
      </c>
      <c r="J8" s="2">
        <v>0</v>
      </c>
      <c r="K8" s="6">
        <f t="shared" ref="K8:K26" si="7">J8/$J$6</f>
        <v>0</v>
      </c>
      <c r="L8" s="2">
        <v>4</v>
      </c>
      <c r="M8" s="6">
        <f t="shared" ref="M8:M26" si="8">L8/$L$6</f>
        <v>7.407407407407407E-2</v>
      </c>
      <c r="N8" s="2">
        <v>10</v>
      </c>
      <c r="O8" s="6">
        <f t="shared" ref="O8:O26" si="9">N8/$N$6</f>
        <v>0.14285714285714285</v>
      </c>
      <c r="P8" s="2">
        <v>1</v>
      </c>
      <c r="Q8" s="6">
        <f t="shared" ref="Q8:Q26" si="10">P8/$P$6</f>
        <v>0.05</v>
      </c>
      <c r="R8" s="2">
        <v>4</v>
      </c>
      <c r="S8" s="6">
        <f t="shared" ref="S8:S26" si="11">R8/$R$6</f>
        <v>9.3023255813953487E-2</v>
      </c>
      <c r="T8" s="2">
        <v>3</v>
      </c>
      <c r="U8" s="6">
        <f t="shared" ref="U8:U26" si="12">T8/$T$6</f>
        <v>4.2253521126760563E-2</v>
      </c>
      <c r="V8" s="2">
        <v>1</v>
      </c>
      <c r="W8" s="6">
        <f>V8/$V$6</f>
        <v>1.3157894736842105E-2</v>
      </c>
      <c r="X8" s="2">
        <v>1</v>
      </c>
      <c r="Y8" s="6">
        <f t="shared" si="2"/>
        <v>1.6949152542372881E-2</v>
      </c>
      <c r="Z8" s="2">
        <v>1</v>
      </c>
      <c r="AA8" s="6">
        <f t="shared" ref="AA8:AA26" si="13">Z8/$Z$6</f>
        <v>2.564102564102564E-2</v>
      </c>
      <c r="AB8" s="2">
        <v>4</v>
      </c>
      <c r="AC8" s="6">
        <f t="shared" ref="AC8:AC27" si="14">AB8/$AB$6</f>
        <v>5.1948051948051951E-2</v>
      </c>
      <c r="AD8" s="2">
        <v>2</v>
      </c>
      <c r="AE8" s="6">
        <f t="shared" ref="AE8:AE27" si="15">AD8/$AD$6</f>
        <v>3.2786885245901641E-2</v>
      </c>
      <c r="AF8" s="2">
        <v>3</v>
      </c>
      <c r="AG8" s="6">
        <f t="shared" ref="AG8:AG27" si="16">AF8/$AF$6</f>
        <v>5.5555555555555552E-2</v>
      </c>
      <c r="AH8" s="2">
        <v>2</v>
      </c>
      <c r="AI8" s="6">
        <f t="shared" ref="AI8:AI27" si="17">AH8/$AH$6</f>
        <v>4.5454545454545456E-2</v>
      </c>
      <c r="AJ8" s="2">
        <v>0</v>
      </c>
      <c r="AK8" s="6">
        <f t="shared" ref="AK8:AK27" si="18">AJ8/$AJ$6</f>
        <v>0</v>
      </c>
    </row>
    <row r="9" spans="1:37" x14ac:dyDescent="0.25">
      <c r="A9" s="5" t="s">
        <v>19</v>
      </c>
      <c r="B9" s="2">
        <v>1</v>
      </c>
      <c r="C9" s="6">
        <f t="shared" si="3"/>
        <v>4.4444444444444444E-3</v>
      </c>
      <c r="D9" s="2">
        <v>0</v>
      </c>
      <c r="E9" s="6">
        <f t="shared" si="4"/>
        <v>0</v>
      </c>
      <c r="F9" s="2">
        <v>0</v>
      </c>
      <c r="G9" s="6">
        <f t="shared" si="5"/>
        <v>0</v>
      </c>
      <c r="H9" s="2">
        <v>0</v>
      </c>
      <c r="I9" s="6">
        <f t="shared" si="6"/>
        <v>0</v>
      </c>
      <c r="J9" s="2">
        <v>0</v>
      </c>
      <c r="K9" s="6">
        <f t="shared" si="7"/>
        <v>0</v>
      </c>
      <c r="L9" s="2">
        <v>0</v>
      </c>
      <c r="M9" s="6">
        <f t="shared" si="8"/>
        <v>0</v>
      </c>
      <c r="N9" s="2">
        <v>0</v>
      </c>
      <c r="O9" s="6">
        <f t="shared" si="9"/>
        <v>0</v>
      </c>
      <c r="P9" s="2">
        <v>0</v>
      </c>
      <c r="Q9" s="6">
        <f t="shared" si="10"/>
        <v>0</v>
      </c>
      <c r="R9" s="2">
        <v>0</v>
      </c>
      <c r="S9" s="6">
        <f t="shared" si="11"/>
        <v>0</v>
      </c>
      <c r="T9" s="2">
        <v>0</v>
      </c>
      <c r="U9" s="6">
        <f t="shared" si="12"/>
        <v>0</v>
      </c>
      <c r="V9" s="2">
        <v>0</v>
      </c>
      <c r="W9" s="6">
        <f>V9/$V$6</f>
        <v>0</v>
      </c>
      <c r="X9" s="2">
        <v>1</v>
      </c>
      <c r="Y9" s="6">
        <f t="shared" si="2"/>
        <v>1.6949152542372881E-2</v>
      </c>
      <c r="Z9" s="2">
        <v>0</v>
      </c>
      <c r="AA9" s="6">
        <f t="shared" si="13"/>
        <v>0</v>
      </c>
      <c r="AB9" s="2">
        <v>0</v>
      </c>
      <c r="AC9" s="6">
        <f t="shared" si="14"/>
        <v>0</v>
      </c>
      <c r="AD9" s="2">
        <v>0</v>
      </c>
      <c r="AE9" s="6">
        <f t="shared" si="15"/>
        <v>0</v>
      </c>
      <c r="AF9" s="2">
        <v>0</v>
      </c>
      <c r="AG9" s="6">
        <f t="shared" si="16"/>
        <v>0</v>
      </c>
      <c r="AH9" s="2">
        <v>0</v>
      </c>
      <c r="AI9" s="6">
        <f t="shared" si="17"/>
        <v>0</v>
      </c>
      <c r="AJ9" s="2">
        <v>0</v>
      </c>
      <c r="AK9" s="6">
        <f t="shared" si="18"/>
        <v>0</v>
      </c>
    </row>
    <row r="10" spans="1:37" x14ac:dyDescent="0.25">
      <c r="A10" s="5" t="s">
        <v>20</v>
      </c>
      <c r="B10" s="2">
        <v>0</v>
      </c>
      <c r="C10" s="6">
        <f t="shared" ref="C10" si="19">B10/$B$6</f>
        <v>0</v>
      </c>
      <c r="D10" s="2">
        <v>0</v>
      </c>
      <c r="E10" s="6">
        <f t="shared" ref="E10" si="20">D10/$D$6</f>
        <v>0</v>
      </c>
      <c r="F10" s="2">
        <v>0</v>
      </c>
      <c r="G10" s="6">
        <f t="shared" ref="G10" si="21">F10/$F$6</f>
        <v>0</v>
      </c>
      <c r="H10" s="2">
        <v>0</v>
      </c>
      <c r="I10" s="6">
        <f t="shared" ref="I10" si="22">H10/$H$6</f>
        <v>0</v>
      </c>
      <c r="J10" s="2">
        <v>0</v>
      </c>
      <c r="K10" s="6">
        <f t="shared" ref="K10" si="23">J10/$J$6</f>
        <v>0</v>
      </c>
      <c r="L10" s="2">
        <v>0</v>
      </c>
      <c r="M10" s="6">
        <f t="shared" ref="M10" si="24">L10/$L$6</f>
        <v>0</v>
      </c>
      <c r="N10" s="2">
        <v>0</v>
      </c>
      <c r="O10" s="6">
        <f t="shared" ref="O10" si="25">N10/$N$6</f>
        <v>0</v>
      </c>
      <c r="P10" s="2">
        <v>0</v>
      </c>
      <c r="Q10" s="6">
        <f t="shared" ref="Q10" si="26">P10/$P$6</f>
        <v>0</v>
      </c>
      <c r="R10" s="2">
        <v>0</v>
      </c>
      <c r="S10" s="6">
        <f t="shared" ref="S10" si="27">R10/$R$6</f>
        <v>0</v>
      </c>
      <c r="T10" s="2">
        <v>0</v>
      </c>
      <c r="U10" s="6">
        <f t="shared" ref="U10" si="28">T10/$T$6</f>
        <v>0</v>
      </c>
      <c r="V10" s="2">
        <v>0</v>
      </c>
      <c r="W10" s="6">
        <f t="shared" ref="W10" si="29">V10/$V$6</f>
        <v>0</v>
      </c>
      <c r="X10" s="2">
        <v>0</v>
      </c>
      <c r="Y10" s="6">
        <f t="shared" si="2"/>
        <v>0</v>
      </c>
      <c r="Z10" s="2">
        <v>0</v>
      </c>
      <c r="AA10" s="6">
        <f t="shared" si="13"/>
        <v>0</v>
      </c>
      <c r="AB10" s="2">
        <v>2</v>
      </c>
      <c r="AC10" s="6">
        <f t="shared" si="14"/>
        <v>2.5974025974025976E-2</v>
      </c>
      <c r="AD10" s="2">
        <v>0</v>
      </c>
      <c r="AE10" s="6">
        <f t="shared" si="15"/>
        <v>0</v>
      </c>
      <c r="AF10" s="2">
        <v>0</v>
      </c>
      <c r="AG10" s="6">
        <f t="shared" si="16"/>
        <v>0</v>
      </c>
      <c r="AH10" s="2">
        <v>0</v>
      </c>
      <c r="AI10" s="6">
        <f t="shared" si="17"/>
        <v>0</v>
      </c>
      <c r="AJ10" s="2">
        <v>1</v>
      </c>
      <c r="AK10" s="6">
        <f t="shared" si="18"/>
        <v>2.6315789473684209E-2</v>
      </c>
    </row>
    <row r="11" spans="1:37" x14ac:dyDescent="0.25">
      <c r="A11" s="5" t="s">
        <v>21</v>
      </c>
      <c r="B11" s="2">
        <v>78</v>
      </c>
      <c r="C11" s="6">
        <f t="shared" si="3"/>
        <v>0.34666666666666668</v>
      </c>
      <c r="D11" s="2">
        <v>87</v>
      </c>
      <c r="E11" s="6">
        <f t="shared" si="4"/>
        <v>0.45549738219895286</v>
      </c>
      <c r="F11" s="2">
        <v>15</v>
      </c>
      <c r="G11" s="6">
        <f t="shared" si="5"/>
        <v>0.13636363636363635</v>
      </c>
      <c r="H11" s="2">
        <v>11</v>
      </c>
      <c r="I11" s="6">
        <f t="shared" si="6"/>
        <v>0.17460317460317459</v>
      </c>
      <c r="J11" s="2">
        <v>0</v>
      </c>
      <c r="K11" s="6">
        <f t="shared" si="7"/>
        <v>0</v>
      </c>
      <c r="L11" s="2">
        <v>7</v>
      </c>
      <c r="M11" s="6">
        <f t="shared" si="8"/>
        <v>0.12962962962962962</v>
      </c>
      <c r="N11" s="2">
        <v>12</v>
      </c>
      <c r="O11" s="6">
        <f t="shared" si="9"/>
        <v>0.17142857142857143</v>
      </c>
      <c r="P11" s="2">
        <v>0</v>
      </c>
      <c r="Q11" s="6">
        <f t="shared" si="10"/>
        <v>0</v>
      </c>
      <c r="R11" s="2">
        <v>6</v>
      </c>
      <c r="S11" s="6">
        <f t="shared" si="11"/>
        <v>0.13953488372093023</v>
      </c>
      <c r="T11" s="2">
        <v>13</v>
      </c>
      <c r="U11" s="6">
        <f t="shared" si="12"/>
        <v>0.18309859154929578</v>
      </c>
      <c r="V11" s="2">
        <v>6</v>
      </c>
      <c r="W11" s="6">
        <f t="shared" ref="W11:W19" si="30">V11/$V$6</f>
        <v>7.8947368421052627E-2</v>
      </c>
      <c r="X11" s="2">
        <v>4</v>
      </c>
      <c r="Y11" s="6">
        <f t="shared" si="2"/>
        <v>6.7796610169491525E-2</v>
      </c>
      <c r="Z11" s="2">
        <v>8</v>
      </c>
      <c r="AA11" s="6">
        <f t="shared" si="13"/>
        <v>0.20512820512820512</v>
      </c>
      <c r="AB11" s="2">
        <v>7</v>
      </c>
      <c r="AC11" s="6">
        <f t="shared" si="14"/>
        <v>9.0909090909090912E-2</v>
      </c>
      <c r="AD11" s="2">
        <v>10</v>
      </c>
      <c r="AE11" s="6">
        <f t="shared" si="15"/>
        <v>0.16393442622950818</v>
      </c>
      <c r="AF11" s="2">
        <v>4</v>
      </c>
      <c r="AG11" s="6">
        <f t="shared" si="16"/>
        <v>7.407407407407407E-2</v>
      </c>
      <c r="AH11" s="2">
        <v>7</v>
      </c>
      <c r="AI11" s="6">
        <f t="shared" si="17"/>
        <v>0.15909090909090909</v>
      </c>
      <c r="AJ11" s="2">
        <v>11</v>
      </c>
      <c r="AK11" s="6">
        <f>AJ11/$AJ$6</f>
        <v>0.28947368421052633</v>
      </c>
    </row>
    <row r="12" spans="1:37" x14ac:dyDescent="0.25">
      <c r="A12" s="5" t="s">
        <v>22</v>
      </c>
      <c r="B12" s="2">
        <v>0</v>
      </c>
      <c r="C12" s="6">
        <f t="shared" si="3"/>
        <v>0</v>
      </c>
      <c r="D12" s="2">
        <v>1</v>
      </c>
      <c r="E12" s="6">
        <f t="shared" si="4"/>
        <v>5.235602094240838E-3</v>
      </c>
      <c r="F12" s="2">
        <v>0</v>
      </c>
      <c r="G12" s="6">
        <f t="shared" si="5"/>
        <v>0</v>
      </c>
      <c r="H12" s="2">
        <v>0</v>
      </c>
      <c r="I12" s="6">
        <f t="shared" si="6"/>
        <v>0</v>
      </c>
      <c r="J12" s="2">
        <v>0</v>
      </c>
      <c r="K12" s="6">
        <f t="shared" si="7"/>
        <v>0</v>
      </c>
      <c r="L12" s="2">
        <v>0</v>
      </c>
      <c r="M12" s="6">
        <f t="shared" si="8"/>
        <v>0</v>
      </c>
      <c r="N12" s="2">
        <v>0</v>
      </c>
      <c r="O12" s="6">
        <f t="shared" si="9"/>
        <v>0</v>
      </c>
      <c r="P12" s="2">
        <v>0</v>
      </c>
      <c r="Q12" s="6">
        <f t="shared" si="10"/>
        <v>0</v>
      </c>
      <c r="R12" s="2">
        <v>0</v>
      </c>
      <c r="S12" s="6">
        <f t="shared" si="11"/>
        <v>0</v>
      </c>
      <c r="T12" s="2">
        <v>0</v>
      </c>
      <c r="U12" s="6">
        <f t="shared" si="12"/>
        <v>0</v>
      </c>
      <c r="V12" s="2">
        <v>0</v>
      </c>
      <c r="W12" s="6">
        <f t="shared" si="30"/>
        <v>0</v>
      </c>
      <c r="X12" s="2">
        <v>0</v>
      </c>
      <c r="Y12" s="6">
        <f t="shared" si="2"/>
        <v>0</v>
      </c>
      <c r="Z12" s="2">
        <v>0</v>
      </c>
      <c r="AA12" s="6">
        <f t="shared" si="13"/>
        <v>0</v>
      </c>
      <c r="AB12" s="2">
        <v>0</v>
      </c>
      <c r="AC12" s="6">
        <f t="shared" si="14"/>
        <v>0</v>
      </c>
      <c r="AD12" s="2">
        <v>0</v>
      </c>
      <c r="AE12" s="6">
        <f t="shared" si="15"/>
        <v>0</v>
      </c>
      <c r="AF12" s="2">
        <v>0</v>
      </c>
      <c r="AG12" s="6">
        <f t="shared" si="16"/>
        <v>0</v>
      </c>
      <c r="AH12" s="2">
        <v>0</v>
      </c>
      <c r="AI12" s="6">
        <f t="shared" si="17"/>
        <v>0</v>
      </c>
      <c r="AJ12" s="2">
        <v>0</v>
      </c>
      <c r="AK12" s="6">
        <f t="shared" si="18"/>
        <v>0</v>
      </c>
    </row>
    <row r="13" spans="1:37" x14ac:dyDescent="0.25">
      <c r="A13" s="5" t="s">
        <v>23</v>
      </c>
      <c r="B13" s="2">
        <v>17</v>
      </c>
      <c r="C13" s="6">
        <f t="shared" si="3"/>
        <v>7.5555555555555556E-2</v>
      </c>
      <c r="D13" s="2">
        <v>9</v>
      </c>
      <c r="E13" s="6">
        <f t="shared" si="4"/>
        <v>4.712041884816754E-2</v>
      </c>
      <c r="F13" s="2">
        <v>1</v>
      </c>
      <c r="G13" s="6">
        <f t="shared" si="5"/>
        <v>9.0909090909090905E-3</v>
      </c>
      <c r="H13" s="2">
        <v>1</v>
      </c>
      <c r="I13" s="6">
        <f t="shared" si="6"/>
        <v>1.5873015873015872E-2</v>
      </c>
      <c r="J13" s="2">
        <v>0</v>
      </c>
      <c r="K13" s="6">
        <f t="shared" si="7"/>
        <v>0</v>
      </c>
      <c r="L13" s="2">
        <v>11</v>
      </c>
      <c r="M13" s="6">
        <f t="shared" si="8"/>
        <v>0.20370370370370369</v>
      </c>
      <c r="N13" s="2">
        <v>10</v>
      </c>
      <c r="O13" s="6">
        <f t="shared" si="9"/>
        <v>0.14285714285714285</v>
      </c>
      <c r="P13" s="2">
        <v>3</v>
      </c>
      <c r="Q13" s="6">
        <f t="shared" si="10"/>
        <v>0.15</v>
      </c>
      <c r="R13" s="2">
        <v>1</v>
      </c>
      <c r="S13" s="6">
        <f t="shared" si="11"/>
        <v>2.3255813953488372E-2</v>
      </c>
      <c r="T13" s="2">
        <v>3</v>
      </c>
      <c r="U13" s="6">
        <f t="shared" si="12"/>
        <v>4.2253521126760563E-2</v>
      </c>
      <c r="V13" s="2">
        <v>2</v>
      </c>
      <c r="W13" s="6">
        <f t="shared" si="30"/>
        <v>2.6315789473684209E-2</v>
      </c>
      <c r="X13" s="2">
        <v>4</v>
      </c>
      <c r="Y13" s="6">
        <f t="shared" si="2"/>
        <v>6.7796610169491525E-2</v>
      </c>
      <c r="Z13" s="2">
        <v>0</v>
      </c>
      <c r="AA13" s="6">
        <f t="shared" si="13"/>
        <v>0</v>
      </c>
      <c r="AB13" s="2">
        <v>7</v>
      </c>
      <c r="AC13" s="6">
        <f t="shared" si="14"/>
        <v>9.0909090909090912E-2</v>
      </c>
      <c r="AD13" s="2">
        <v>6</v>
      </c>
      <c r="AE13" s="6">
        <f t="shared" si="15"/>
        <v>9.8360655737704916E-2</v>
      </c>
      <c r="AF13" s="2">
        <v>4</v>
      </c>
      <c r="AG13" s="6">
        <f t="shared" si="16"/>
        <v>7.407407407407407E-2</v>
      </c>
      <c r="AH13" s="2">
        <v>5</v>
      </c>
      <c r="AI13" s="6">
        <f>AH13/$AH$6</f>
        <v>0.11363636363636363</v>
      </c>
      <c r="AJ13" s="2">
        <v>1</v>
      </c>
      <c r="AK13" s="6">
        <f t="shared" si="18"/>
        <v>2.6315789473684209E-2</v>
      </c>
    </row>
    <row r="14" spans="1:37" x14ac:dyDescent="0.25">
      <c r="A14" s="5" t="s">
        <v>24</v>
      </c>
      <c r="B14" s="2">
        <v>3</v>
      </c>
      <c r="C14" s="6">
        <f t="shared" si="3"/>
        <v>1.3333333333333334E-2</v>
      </c>
      <c r="D14" s="2">
        <v>8</v>
      </c>
      <c r="E14" s="6">
        <f t="shared" si="4"/>
        <v>4.1884816753926704E-2</v>
      </c>
      <c r="F14" s="2">
        <v>1</v>
      </c>
      <c r="G14" s="6">
        <f t="shared" si="5"/>
        <v>9.0909090909090905E-3</v>
      </c>
      <c r="H14" s="2">
        <v>2</v>
      </c>
      <c r="I14" s="6">
        <f t="shared" si="6"/>
        <v>3.1746031746031744E-2</v>
      </c>
      <c r="J14" s="2">
        <v>0</v>
      </c>
      <c r="K14" s="6">
        <f t="shared" si="7"/>
        <v>0</v>
      </c>
      <c r="L14" s="2">
        <v>0</v>
      </c>
      <c r="M14" s="6">
        <f t="shared" si="8"/>
        <v>0</v>
      </c>
      <c r="N14" s="2">
        <v>0</v>
      </c>
      <c r="O14" s="6">
        <f t="shared" si="9"/>
        <v>0</v>
      </c>
      <c r="P14" s="2">
        <v>0</v>
      </c>
      <c r="Q14" s="6">
        <f t="shared" si="10"/>
        <v>0</v>
      </c>
      <c r="R14" s="2">
        <v>0</v>
      </c>
      <c r="S14" s="6">
        <f t="shared" si="11"/>
        <v>0</v>
      </c>
      <c r="T14" s="2">
        <v>0</v>
      </c>
      <c r="U14" s="6">
        <f t="shared" si="12"/>
        <v>0</v>
      </c>
      <c r="V14" s="2">
        <v>0</v>
      </c>
      <c r="W14" s="6">
        <f t="shared" si="30"/>
        <v>0</v>
      </c>
      <c r="X14" s="2">
        <v>0</v>
      </c>
      <c r="Y14" s="6">
        <f t="shared" si="2"/>
        <v>0</v>
      </c>
      <c r="Z14" s="2">
        <v>0</v>
      </c>
      <c r="AA14" s="6">
        <f t="shared" si="13"/>
        <v>0</v>
      </c>
      <c r="AB14" s="2">
        <v>1</v>
      </c>
      <c r="AC14" s="6">
        <f t="shared" si="14"/>
        <v>1.2987012987012988E-2</v>
      </c>
      <c r="AD14" s="2">
        <v>0</v>
      </c>
      <c r="AE14" s="6">
        <f t="shared" si="15"/>
        <v>0</v>
      </c>
      <c r="AF14" s="2">
        <v>1</v>
      </c>
      <c r="AG14" s="6">
        <f>AF14/$AF$6</f>
        <v>1.8518518518518517E-2</v>
      </c>
      <c r="AH14" s="2">
        <v>1</v>
      </c>
      <c r="AI14" s="6">
        <f t="shared" si="17"/>
        <v>2.2727272727272728E-2</v>
      </c>
      <c r="AJ14" s="2">
        <v>0</v>
      </c>
      <c r="AK14" s="6">
        <f t="shared" si="18"/>
        <v>0</v>
      </c>
    </row>
    <row r="15" spans="1:37" x14ac:dyDescent="0.25">
      <c r="A15" s="5" t="s">
        <v>25</v>
      </c>
      <c r="B15" s="2">
        <v>0</v>
      </c>
      <c r="C15" s="6">
        <f t="shared" si="3"/>
        <v>0</v>
      </c>
      <c r="D15" s="2">
        <v>0</v>
      </c>
      <c r="E15" s="6">
        <f t="shared" si="4"/>
        <v>0</v>
      </c>
      <c r="F15" s="2">
        <v>0</v>
      </c>
      <c r="G15" s="6">
        <f t="shared" si="5"/>
        <v>0</v>
      </c>
      <c r="H15" s="2">
        <v>0</v>
      </c>
      <c r="I15" s="6">
        <f t="shared" si="6"/>
        <v>0</v>
      </c>
      <c r="J15" s="2">
        <v>0</v>
      </c>
      <c r="K15" s="6">
        <f t="shared" si="7"/>
        <v>0</v>
      </c>
      <c r="L15" s="2">
        <v>0</v>
      </c>
      <c r="M15" s="6">
        <f t="shared" si="8"/>
        <v>0</v>
      </c>
      <c r="N15" s="2">
        <v>0</v>
      </c>
      <c r="O15" s="6">
        <f t="shared" si="9"/>
        <v>0</v>
      </c>
      <c r="P15" s="2">
        <v>0</v>
      </c>
      <c r="Q15" s="6">
        <f t="shared" si="10"/>
        <v>0</v>
      </c>
      <c r="R15" s="2">
        <v>0</v>
      </c>
      <c r="S15" s="6">
        <f t="shared" si="11"/>
        <v>0</v>
      </c>
      <c r="T15" s="2">
        <v>0</v>
      </c>
      <c r="U15" s="6">
        <f t="shared" si="12"/>
        <v>0</v>
      </c>
      <c r="V15" s="2">
        <v>0</v>
      </c>
      <c r="W15" s="6">
        <f t="shared" si="30"/>
        <v>0</v>
      </c>
      <c r="X15" s="2">
        <v>0</v>
      </c>
      <c r="Y15" s="6">
        <f t="shared" si="2"/>
        <v>0</v>
      </c>
      <c r="Z15" s="2">
        <v>0</v>
      </c>
      <c r="AA15" s="6">
        <f t="shared" si="13"/>
        <v>0</v>
      </c>
      <c r="AB15" s="2">
        <v>0</v>
      </c>
      <c r="AC15" s="6">
        <f t="shared" si="14"/>
        <v>0</v>
      </c>
      <c r="AD15" s="2">
        <v>0</v>
      </c>
      <c r="AE15" s="6">
        <f t="shared" si="15"/>
        <v>0</v>
      </c>
      <c r="AF15" s="2">
        <v>0</v>
      </c>
      <c r="AG15" s="6">
        <f t="shared" si="16"/>
        <v>0</v>
      </c>
      <c r="AH15" s="2">
        <v>0</v>
      </c>
      <c r="AI15" s="6">
        <f t="shared" si="17"/>
        <v>0</v>
      </c>
      <c r="AJ15" s="2">
        <v>0</v>
      </c>
      <c r="AK15" s="6">
        <f t="shared" si="18"/>
        <v>0</v>
      </c>
    </row>
    <row r="16" spans="1:37" x14ac:dyDescent="0.25">
      <c r="A16" s="5" t="s">
        <v>26</v>
      </c>
      <c r="B16" s="2">
        <v>2</v>
      </c>
      <c r="C16" s="6">
        <f t="shared" si="3"/>
        <v>8.8888888888888889E-3</v>
      </c>
      <c r="D16" s="2">
        <v>0</v>
      </c>
      <c r="E16" s="6">
        <f t="shared" si="4"/>
        <v>0</v>
      </c>
      <c r="F16" s="2"/>
      <c r="G16" s="6">
        <f t="shared" si="5"/>
        <v>0</v>
      </c>
      <c r="H16" s="2">
        <v>0</v>
      </c>
      <c r="I16" s="6">
        <f t="shared" si="6"/>
        <v>0</v>
      </c>
      <c r="J16" s="2">
        <v>0</v>
      </c>
      <c r="K16" s="6">
        <f t="shared" si="7"/>
        <v>0</v>
      </c>
      <c r="L16" s="2">
        <v>0</v>
      </c>
      <c r="M16" s="6">
        <f t="shared" si="8"/>
        <v>0</v>
      </c>
      <c r="N16" s="2">
        <v>0</v>
      </c>
      <c r="O16" s="6">
        <f t="shared" si="9"/>
        <v>0</v>
      </c>
      <c r="P16" s="2">
        <v>0</v>
      </c>
      <c r="Q16" s="6">
        <f t="shared" si="10"/>
        <v>0</v>
      </c>
      <c r="R16" s="2">
        <v>0</v>
      </c>
      <c r="S16" s="6">
        <f t="shared" si="11"/>
        <v>0</v>
      </c>
      <c r="T16" s="2">
        <v>1</v>
      </c>
      <c r="U16" s="6">
        <f t="shared" si="12"/>
        <v>1.4084507042253521E-2</v>
      </c>
      <c r="V16" s="2">
        <v>2</v>
      </c>
      <c r="W16" s="6">
        <f t="shared" si="30"/>
        <v>2.6315789473684209E-2</v>
      </c>
      <c r="X16" s="2">
        <v>0</v>
      </c>
      <c r="Y16" s="6">
        <f t="shared" si="2"/>
        <v>0</v>
      </c>
      <c r="Z16" s="2">
        <v>2</v>
      </c>
      <c r="AA16" s="6">
        <f t="shared" si="13"/>
        <v>5.128205128205128E-2</v>
      </c>
      <c r="AB16" s="2">
        <v>0</v>
      </c>
      <c r="AC16" s="6">
        <f t="shared" si="14"/>
        <v>0</v>
      </c>
      <c r="AD16" s="2">
        <v>1</v>
      </c>
      <c r="AE16" s="6">
        <f>AD16/$AD$6</f>
        <v>1.6393442622950821E-2</v>
      </c>
      <c r="AF16" s="2">
        <v>0</v>
      </c>
      <c r="AG16" s="6">
        <f t="shared" si="16"/>
        <v>0</v>
      </c>
      <c r="AH16" s="2">
        <v>0</v>
      </c>
      <c r="AI16" s="6">
        <f t="shared" si="17"/>
        <v>0</v>
      </c>
      <c r="AJ16" s="2">
        <v>0</v>
      </c>
      <c r="AK16" s="6">
        <f t="shared" si="18"/>
        <v>0</v>
      </c>
    </row>
    <row r="17" spans="1:37" x14ac:dyDescent="0.25">
      <c r="A17" s="5" t="s">
        <v>27</v>
      </c>
      <c r="B17" s="2">
        <v>0</v>
      </c>
      <c r="C17" s="6">
        <f t="shared" si="3"/>
        <v>0</v>
      </c>
      <c r="D17" s="2">
        <v>0</v>
      </c>
      <c r="E17" s="6">
        <f t="shared" si="4"/>
        <v>0</v>
      </c>
      <c r="F17" s="2">
        <v>0</v>
      </c>
      <c r="G17" s="6">
        <f t="shared" si="5"/>
        <v>0</v>
      </c>
      <c r="H17" s="2">
        <v>0</v>
      </c>
      <c r="I17" s="6">
        <f t="shared" si="6"/>
        <v>0</v>
      </c>
      <c r="J17" s="2">
        <v>0</v>
      </c>
      <c r="K17" s="6">
        <f t="shared" si="7"/>
        <v>0</v>
      </c>
      <c r="L17" s="2">
        <v>0</v>
      </c>
      <c r="M17" s="6">
        <f t="shared" si="8"/>
        <v>0</v>
      </c>
      <c r="N17" s="2">
        <v>0</v>
      </c>
      <c r="O17" s="6">
        <f t="shared" si="9"/>
        <v>0</v>
      </c>
      <c r="P17" s="2">
        <v>0</v>
      </c>
      <c r="Q17" s="6">
        <f t="shared" si="10"/>
        <v>0</v>
      </c>
      <c r="R17" s="2">
        <v>1</v>
      </c>
      <c r="S17" s="6">
        <f t="shared" si="11"/>
        <v>2.3255813953488372E-2</v>
      </c>
      <c r="T17" s="2">
        <v>0</v>
      </c>
      <c r="U17" s="6">
        <f t="shared" si="12"/>
        <v>0</v>
      </c>
      <c r="V17" s="2">
        <v>1</v>
      </c>
      <c r="W17" s="6">
        <f t="shared" si="30"/>
        <v>1.3157894736842105E-2</v>
      </c>
      <c r="X17" s="2">
        <v>0</v>
      </c>
      <c r="Y17" s="6">
        <f t="shared" si="2"/>
        <v>0</v>
      </c>
      <c r="Z17" s="2">
        <v>0</v>
      </c>
      <c r="AA17" s="6">
        <f t="shared" si="13"/>
        <v>0</v>
      </c>
      <c r="AB17" s="2">
        <v>1</v>
      </c>
      <c r="AC17" s="6">
        <f t="shared" si="14"/>
        <v>1.2987012987012988E-2</v>
      </c>
      <c r="AD17" s="2">
        <v>0</v>
      </c>
      <c r="AE17" s="6">
        <f t="shared" si="15"/>
        <v>0</v>
      </c>
      <c r="AF17" s="2">
        <v>0</v>
      </c>
      <c r="AG17" s="6">
        <f t="shared" si="16"/>
        <v>0</v>
      </c>
      <c r="AH17" s="2">
        <v>0</v>
      </c>
      <c r="AI17" s="6">
        <f t="shared" si="17"/>
        <v>0</v>
      </c>
      <c r="AJ17" s="2">
        <v>0</v>
      </c>
      <c r="AK17" s="6">
        <f t="shared" si="18"/>
        <v>0</v>
      </c>
    </row>
    <row r="18" spans="1:37" x14ac:dyDescent="0.25">
      <c r="A18" s="5" t="s">
        <v>28</v>
      </c>
      <c r="B18" s="2">
        <v>14</v>
      </c>
      <c r="C18" s="6">
        <f t="shared" si="3"/>
        <v>6.222222222222222E-2</v>
      </c>
      <c r="D18" s="2">
        <v>0</v>
      </c>
      <c r="E18" s="6">
        <f t="shared" si="4"/>
        <v>0</v>
      </c>
      <c r="F18" s="2">
        <v>6</v>
      </c>
      <c r="G18" s="6">
        <f t="shared" si="5"/>
        <v>5.4545454545454543E-2</v>
      </c>
      <c r="H18" s="2">
        <v>3</v>
      </c>
      <c r="I18" s="6">
        <f t="shared" si="6"/>
        <v>4.7619047619047616E-2</v>
      </c>
      <c r="J18" s="2">
        <v>0</v>
      </c>
      <c r="K18" s="6">
        <f t="shared" si="7"/>
        <v>0</v>
      </c>
      <c r="L18" s="2">
        <v>1</v>
      </c>
      <c r="M18" s="6">
        <f t="shared" si="8"/>
        <v>1.8518518518518517E-2</v>
      </c>
      <c r="N18" s="2">
        <v>3</v>
      </c>
      <c r="O18" s="6">
        <f t="shared" si="9"/>
        <v>4.2857142857142858E-2</v>
      </c>
      <c r="P18" s="2">
        <v>2</v>
      </c>
      <c r="Q18" s="6">
        <f t="shared" si="10"/>
        <v>0.1</v>
      </c>
      <c r="R18" s="2">
        <v>1</v>
      </c>
      <c r="S18" s="6">
        <f t="shared" si="11"/>
        <v>2.3255813953488372E-2</v>
      </c>
      <c r="T18" s="2">
        <v>0</v>
      </c>
      <c r="U18" s="6">
        <f t="shared" si="12"/>
        <v>0</v>
      </c>
      <c r="V18" s="2">
        <v>1</v>
      </c>
      <c r="W18" s="6">
        <f t="shared" si="30"/>
        <v>1.3157894736842105E-2</v>
      </c>
      <c r="X18" s="2">
        <v>2</v>
      </c>
      <c r="Y18" s="6">
        <f t="shared" si="2"/>
        <v>3.3898305084745763E-2</v>
      </c>
      <c r="Z18" s="2">
        <v>3</v>
      </c>
      <c r="AA18" s="6">
        <f t="shared" si="13"/>
        <v>7.6923076923076927E-2</v>
      </c>
      <c r="AB18" s="2">
        <v>1</v>
      </c>
      <c r="AC18" s="6">
        <f t="shared" si="14"/>
        <v>1.2987012987012988E-2</v>
      </c>
      <c r="AD18" s="2">
        <v>1</v>
      </c>
      <c r="AE18" s="6">
        <f t="shared" si="15"/>
        <v>1.6393442622950821E-2</v>
      </c>
      <c r="AF18" s="2">
        <v>0</v>
      </c>
      <c r="AG18" s="6">
        <f t="shared" si="16"/>
        <v>0</v>
      </c>
      <c r="AH18" s="2">
        <v>0</v>
      </c>
      <c r="AI18" s="6">
        <f t="shared" si="17"/>
        <v>0</v>
      </c>
      <c r="AJ18" s="2">
        <v>0</v>
      </c>
      <c r="AK18" s="6">
        <f t="shared" si="18"/>
        <v>0</v>
      </c>
    </row>
    <row r="19" spans="1:37" x14ac:dyDescent="0.25">
      <c r="A19" s="5" t="s">
        <v>29</v>
      </c>
      <c r="B19" s="2">
        <v>0</v>
      </c>
      <c r="C19" s="6">
        <f t="shared" si="3"/>
        <v>0</v>
      </c>
      <c r="D19" s="2">
        <v>0</v>
      </c>
      <c r="E19" s="6">
        <f t="shared" si="4"/>
        <v>0</v>
      </c>
      <c r="F19" s="2">
        <v>0</v>
      </c>
      <c r="G19" s="6">
        <f t="shared" si="5"/>
        <v>0</v>
      </c>
      <c r="H19" s="2">
        <v>0</v>
      </c>
      <c r="I19" s="6">
        <f t="shared" si="6"/>
        <v>0</v>
      </c>
      <c r="J19" s="2">
        <v>0</v>
      </c>
      <c r="K19" s="6">
        <f t="shared" si="7"/>
        <v>0</v>
      </c>
      <c r="L19" s="2">
        <v>1</v>
      </c>
      <c r="M19" s="6">
        <f t="shared" si="8"/>
        <v>1.8518518518518517E-2</v>
      </c>
      <c r="N19" s="2">
        <v>0</v>
      </c>
      <c r="O19" s="6">
        <f t="shared" si="9"/>
        <v>0</v>
      </c>
      <c r="P19" s="2">
        <v>0</v>
      </c>
      <c r="Q19" s="6">
        <f t="shared" si="10"/>
        <v>0</v>
      </c>
      <c r="R19" s="2">
        <v>0</v>
      </c>
      <c r="S19" s="6">
        <f t="shared" si="11"/>
        <v>0</v>
      </c>
      <c r="T19" s="2">
        <v>1</v>
      </c>
      <c r="U19" s="6">
        <f t="shared" si="12"/>
        <v>1.4084507042253521E-2</v>
      </c>
      <c r="V19" s="2">
        <v>1</v>
      </c>
      <c r="W19" s="6">
        <f t="shared" si="30"/>
        <v>1.3157894736842105E-2</v>
      </c>
      <c r="X19" s="2">
        <v>0</v>
      </c>
      <c r="Y19" s="6">
        <f t="shared" si="2"/>
        <v>0</v>
      </c>
      <c r="Z19" s="2">
        <v>0</v>
      </c>
      <c r="AA19" s="6">
        <f t="shared" si="13"/>
        <v>0</v>
      </c>
      <c r="AB19" s="2">
        <v>0</v>
      </c>
      <c r="AC19" s="6">
        <f t="shared" si="14"/>
        <v>0</v>
      </c>
      <c r="AD19" s="2">
        <v>0</v>
      </c>
      <c r="AE19" s="6">
        <f t="shared" si="15"/>
        <v>0</v>
      </c>
      <c r="AF19" s="2">
        <v>0</v>
      </c>
      <c r="AG19" s="6">
        <f t="shared" si="16"/>
        <v>0</v>
      </c>
      <c r="AH19" s="2">
        <v>0</v>
      </c>
      <c r="AI19" s="6">
        <f t="shared" si="17"/>
        <v>0</v>
      </c>
      <c r="AJ19" s="2">
        <v>0</v>
      </c>
      <c r="AK19" s="6">
        <f t="shared" si="18"/>
        <v>0</v>
      </c>
    </row>
    <row r="20" spans="1:37" x14ac:dyDescent="0.25">
      <c r="A20" s="5" t="s">
        <v>30</v>
      </c>
      <c r="B20" s="2">
        <v>0</v>
      </c>
      <c r="C20" s="6">
        <f t="shared" ref="C20" si="31">B20/$B$6</f>
        <v>0</v>
      </c>
      <c r="D20" s="2">
        <v>0</v>
      </c>
      <c r="E20" s="6">
        <f t="shared" ref="E20" si="32">D20/$D$6</f>
        <v>0</v>
      </c>
      <c r="F20" s="2">
        <v>0</v>
      </c>
      <c r="G20" s="6">
        <f t="shared" ref="G20" si="33">F20/$F$6</f>
        <v>0</v>
      </c>
      <c r="H20" s="2">
        <v>0</v>
      </c>
      <c r="I20" s="6">
        <f t="shared" ref="I20" si="34">H20/$H$6</f>
        <v>0</v>
      </c>
      <c r="J20" s="2">
        <v>0</v>
      </c>
      <c r="K20" s="6">
        <f t="shared" ref="K20" si="35">J20/$J$6</f>
        <v>0</v>
      </c>
      <c r="L20" s="2">
        <v>0</v>
      </c>
      <c r="M20" s="6">
        <f t="shared" ref="M20" si="36">L20/$L$6</f>
        <v>0</v>
      </c>
      <c r="N20" s="2">
        <v>0</v>
      </c>
      <c r="O20" s="6">
        <f t="shared" ref="O20" si="37">N20/$N$6</f>
        <v>0</v>
      </c>
      <c r="P20" s="2">
        <v>0</v>
      </c>
      <c r="Q20" s="6">
        <f t="shared" ref="Q20" si="38">P20/$P$6</f>
        <v>0</v>
      </c>
      <c r="R20" s="2">
        <v>0</v>
      </c>
      <c r="S20" s="6">
        <f t="shared" ref="S20" si="39">R20/$R$6</f>
        <v>0</v>
      </c>
      <c r="T20" s="2">
        <v>0</v>
      </c>
      <c r="U20" s="6">
        <f t="shared" ref="U20" si="40">T20/$T$6</f>
        <v>0</v>
      </c>
      <c r="V20" s="2">
        <v>0</v>
      </c>
      <c r="W20" s="6">
        <f t="shared" ref="W20" si="41">V20/$V$6</f>
        <v>0</v>
      </c>
      <c r="X20" s="2">
        <v>0</v>
      </c>
      <c r="Y20" s="6">
        <f t="shared" si="2"/>
        <v>0</v>
      </c>
      <c r="Z20" s="2">
        <v>0</v>
      </c>
      <c r="AA20" s="6">
        <f t="shared" si="13"/>
        <v>0</v>
      </c>
      <c r="AB20" s="2">
        <v>21</v>
      </c>
      <c r="AC20" s="6">
        <f t="shared" si="14"/>
        <v>0.27272727272727271</v>
      </c>
      <c r="AD20" s="2">
        <v>12</v>
      </c>
      <c r="AE20" s="6">
        <f t="shared" si="15"/>
        <v>0.19672131147540983</v>
      </c>
      <c r="AF20" s="2">
        <v>15</v>
      </c>
      <c r="AG20" s="6">
        <f t="shared" si="16"/>
        <v>0.27777777777777779</v>
      </c>
      <c r="AH20" s="2">
        <v>6</v>
      </c>
      <c r="AI20" s="6">
        <f>AH20/$AH$6</f>
        <v>0.13636363636363635</v>
      </c>
      <c r="AJ20" s="2">
        <v>9</v>
      </c>
      <c r="AK20" s="6">
        <f t="shared" si="18"/>
        <v>0.23684210526315788</v>
      </c>
    </row>
    <row r="21" spans="1:37" x14ac:dyDescent="0.25">
      <c r="A21" s="5" t="s">
        <v>31</v>
      </c>
      <c r="B21" s="2">
        <v>25</v>
      </c>
      <c r="C21" s="6">
        <f t="shared" si="3"/>
        <v>0.1111111111111111</v>
      </c>
      <c r="D21" s="2">
        <v>25</v>
      </c>
      <c r="E21" s="6">
        <f t="shared" si="4"/>
        <v>0.13089005235602094</v>
      </c>
      <c r="F21" s="2">
        <v>11</v>
      </c>
      <c r="G21" s="6">
        <f t="shared" si="5"/>
        <v>0.1</v>
      </c>
      <c r="H21" s="2">
        <v>4</v>
      </c>
      <c r="I21" s="6">
        <f t="shared" si="6"/>
        <v>6.3492063492063489E-2</v>
      </c>
      <c r="J21" s="2">
        <v>1</v>
      </c>
      <c r="K21" s="6">
        <f t="shared" si="7"/>
        <v>0.5</v>
      </c>
      <c r="L21" s="2">
        <v>3</v>
      </c>
      <c r="M21" s="6">
        <f t="shared" si="8"/>
        <v>5.5555555555555552E-2</v>
      </c>
      <c r="N21" s="2">
        <v>7</v>
      </c>
      <c r="O21" s="6">
        <f t="shared" si="9"/>
        <v>0.1</v>
      </c>
      <c r="P21" s="2">
        <v>2</v>
      </c>
      <c r="Q21" s="6">
        <f t="shared" si="10"/>
        <v>0.1</v>
      </c>
      <c r="R21" s="2">
        <v>9</v>
      </c>
      <c r="S21" s="6">
        <f t="shared" si="11"/>
        <v>0.20930232558139536</v>
      </c>
      <c r="T21" s="2">
        <v>14</v>
      </c>
      <c r="U21" s="6">
        <f t="shared" si="12"/>
        <v>0.19718309859154928</v>
      </c>
      <c r="V21" s="2">
        <v>12</v>
      </c>
      <c r="W21" s="6">
        <f>V21/$V$6</f>
        <v>0.15789473684210525</v>
      </c>
      <c r="X21" s="2">
        <v>7</v>
      </c>
      <c r="Y21" s="6">
        <f t="shared" si="2"/>
        <v>0.11864406779661017</v>
      </c>
      <c r="Z21" s="2">
        <v>5</v>
      </c>
      <c r="AA21" s="6">
        <f t="shared" si="13"/>
        <v>0.12820512820512819</v>
      </c>
      <c r="AB21" s="2">
        <v>16</v>
      </c>
      <c r="AC21" s="6">
        <f t="shared" si="14"/>
        <v>0.20779220779220781</v>
      </c>
      <c r="AD21" s="2">
        <v>12</v>
      </c>
      <c r="AE21" s="6">
        <f t="shared" si="15"/>
        <v>0.19672131147540983</v>
      </c>
      <c r="AF21" s="2">
        <v>6</v>
      </c>
      <c r="AG21" s="6">
        <f t="shared" si="16"/>
        <v>0.1111111111111111</v>
      </c>
      <c r="AH21" s="2">
        <v>4</v>
      </c>
      <c r="AI21" s="6">
        <f t="shared" si="17"/>
        <v>9.0909090909090912E-2</v>
      </c>
      <c r="AJ21" s="2">
        <v>3</v>
      </c>
      <c r="AK21" s="6">
        <f t="shared" si="18"/>
        <v>7.8947368421052627E-2</v>
      </c>
    </row>
    <row r="22" spans="1:37" x14ac:dyDescent="0.25">
      <c r="A22" s="5" t="s">
        <v>32</v>
      </c>
      <c r="B22" s="2">
        <v>27</v>
      </c>
      <c r="C22" s="6">
        <f t="shared" si="3"/>
        <v>0.12</v>
      </c>
      <c r="D22" s="2">
        <v>15</v>
      </c>
      <c r="E22" s="6">
        <f t="shared" si="4"/>
        <v>7.8534031413612565E-2</v>
      </c>
      <c r="F22" s="2">
        <v>6</v>
      </c>
      <c r="G22" s="6">
        <f t="shared" si="5"/>
        <v>5.4545454545454543E-2</v>
      </c>
      <c r="H22" s="2">
        <v>6</v>
      </c>
      <c r="I22" s="6">
        <f t="shared" si="6"/>
        <v>9.5238095238095233E-2</v>
      </c>
      <c r="J22" s="2">
        <v>1</v>
      </c>
      <c r="K22" s="6">
        <f t="shared" si="7"/>
        <v>0.5</v>
      </c>
      <c r="L22" s="2">
        <v>7</v>
      </c>
      <c r="M22" s="6">
        <f t="shared" si="8"/>
        <v>0.12962962962962962</v>
      </c>
      <c r="N22" s="2">
        <v>4</v>
      </c>
      <c r="O22" s="6">
        <f t="shared" si="9"/>
        <v>5.7142857142857141E-2</v>
      </c>
      <c r="P22" s="2">
        <v>2</v>
      </c>
      <c r="Q22" s="6">
        <f t="shared" si="10"/>
        <v>0.1</v>
      </c>
      <c r="R22" s="2">
        <v>5</v>
      </c>
      <c r="S22" s="6">
        <f t="shared" si="11"/>
        <v>0.11627906976744186</v>
      </c>
      <c r="T22" s="2">
        <v>2</v>
      </c>
      <c r="U22" s="6">
        <f t="shared" si="12"/>
        <v>2.8169014084507043E-2</v>
      </c>
      <c r="V22" s="2">
        <v>4</v>
      </c>
      <c r="W22" s="6">
        <f>V22/$V$6</f>
        <v>5.2631578947368418E-2</v>
      </c>
      <c r="X22" s="2">
        <v>1</v>
      </c>
      <c r="Y22" s="6">
        <f t="shared" si="2"/>
        <v>1.6949152542372881E-2</v>
      </c>
      <c r="Z22" s="2">
        <v>3</v>
      </c>
      <c r="AA22" s="6">
        <f t="shared" si="13"/>
        <v>7.6923076923076927E-2</v>
      </c>
      <c r="AB22" s="2">
        <v>7</v>
      </c>
      <c r="AC22" s="6">
        <f t="shared" si="14"/>
        <v>9.0909090909090912E-2</v>
      </c>
      <c r="AD22" s="2">
        <v>4</v>
      </c>
      <c r="AE22" s="6">
        <f t="shared" si="15"/>
        <v>6.5573770491803282E-2</v>
      </c>
      <c r="AF22" s="2">
        <v>13</v>
      </c>
      <c r="AG22" s="6">
        <f t="shared" si="16"/>
        <v>0.24074074074074073</v>
      </c>
      <c r="AH22" s="2">
        <v>7</v>
      </c>
      <c r="AI22" s="6">
        <f t="shared" si="17"/>
        <v>0.15909090909090909</v>
      </c>
      <c r="AJ22" s="2">
        <v>4</v>
      </c>
      <c r="AK22" s="6">
        <f t="shared" si="18"/>
        <v>0.10526315789473684</v>
      </c>
    </row>
    <row r="23" spans="1:37" x14ac:dyDescent="0.25">
      <c r="A23" s="5" t="s">
        <v>33</v>
      </c>
      <c r="B23" s="2">
        <v>26</v>
      </c>
      <c r="C23" s="6">
        <f t="shared" si="3"/>
        <v>0.11555555555555555</v>
      </c>
      <c r="D23" s="2">
        <v>11</v>
      </c>
      <c r="E23" s="6">
        <f t="shared" si="4"/>
        <v>5.7591623036649213E-2</v>
      </c>
      <c r="F23" s="2">
        <v>5</v>
      </c>
      <c r="G23" s="6">
        <f t="shared" si="5"/>
        <v>4.5454545454545456E-2</v>
      </c>
      <c r="H23" s="2">
        <v>5</v>
      </c>
      <c r="I23" s="6">
        <f t="shared" si="6"/>
        <v>7.9365079365079361E-2</v>
      </c>
      <c r="J23" s="2">
        <v>0</v>
      </c>
      <c r="K23" s="6">
        <f t="shared" si="7"/>
        <v>0</v>
      </c>
      <c r="L23" s="2">
        <v>1</v>
      </c>
      <c r="M23" s="6">
        <f t="shared" si="8"/>
        <v>1.8518518518518517E-2</v>
      </c>
      <c r="N23" s="2">
        <v>3</v>
      </c>
      <c r="O23" s="6">
        <f t="shared" si="9"/>
        <v>4.2857142857142858E-2</v>
      </c>
      <c r="P23" s="2">
        <v>1</v>
      </c>
      <c r="Q23" s="6">
        <f t="shared" si="10"/>
        <v>0.05</v>
      </c>
      <c r="R23" s="2">
        <v>2</v>
      </c>
      <c r="S23" s="6">
        <f t="shared" si="11"/>
        <v>4.6511627906976744E-2</v>
      </c>
      <c r="T23" s="2">
        <v>5</v>
      </c>
      <c r="U23" s="6">
        <f t="shared" si="12"/>
        <v>7.0422535211267609E-2</v>
      </c>
      <c r="V23" s="2">
        <v>1</v>
      </c>
      <c r="W23" s="6">
        <f>V23/$V$6</f>
        <v>1.3157894736842105E-2</v>
      </c>
      <c r="X23" s="2">
        <v>2</v>
      </c>
      <c r="Y23" s="6">
        <f t="shared" si="2"/>
        <v>3.3898305084745763E-2</v>
      </c>
      <c r="Z23" s="2">
        <v>0</v>
      </c>
      <c r="AA23" s="6">
        <f t="shared" si="13"/>
        <v>0</v>
      </c>
      <c r="AB23" s="2">
        <v>2</v>
      </c>
      <c r="AC23" s="6">
        <f t="shared" si="14"/>
        <v>2.5974025974025976E-2</v>
      </c>
      <c r="AD23" s="2">
        <v>0</v>
      </c>
      <c r="AE23" s="6">
        <f t="shared" si="15"/>
        <v>0</v>
      </c>
      <c r="AF23" s="2">
        <v>1</v>
      </c>
      <c r="AG23" s="6">
        <f t="shared" si="16"/>
        <v>1.8518518518518517E-2</v>
      </c>
      <c r="AH23" s="2">
        <v>2</v>
      </c>
      <c r="AI23" s="6">
        <f t="shared" si="17"/>
        <v>4.5454545454545456E-2</v>
      </c>
      <c r="AJ23" s="2">
        <v>1</v>
      </c>
      <c r="AK23" s="6">
        <f t="shared" si="18"/>
        <v>2.6315789473684209E-2</v>
      </c>
    </row>
    <row r="24" spans="1:37" x14ac:dyDescent="0.25">
      <c r="A24" s="5" t="s">
        <v>34</v>
      </c>
      <c r="B24" s="2">
        <v>0</v>
      </c>
      <c r="C24" s="6">
        <f t="shared" ref="C24" si="42">B24/$B$6</f>
        <v>0</v>
      </c>
      <c r="D24" s="2">
        <v>0</v>
      </c>
      <c r="E24" s="6">
        <f t="shared" ref="E24" si="43">D24/$D$6</f>
        <v>0</v>
      </c>
      <c r="F24" s="2">
        <v>0</v>
      </c>
      <c r="G24" s="6">
        <f t="shared" ref="G24" si="44">F24/$F$6</f>
        <v>0</v>
      </c>
      <c r="H24" s="2">
        <v>0</v>
      </c>
      <c r="I24" s="6">
        <f t="shared" ref="I24" si="45">H24/$H$6</f>
        <v>0</v>
      </c>
      <c r="J24" s="2">
        <v>0</v>
      </c>
      <c r="K24" s="6">
        <f t="shared" ref="K24" si="46">J24/$J$6</f>
        <v>0</v>
      </c>
      <c r="L24" s="2">
        <v>0</v>
      </c>
      <c r="M24" s="6">
        <f t="shared" ref="M24" si="47">L24/$L$6</f>
        <v>0</v>
      </c>
      <c r="N24" s="2">
        <v>0</v>
      </c>
      <c r="O24" s="6">
        <f t="shared" ref="O24" si="48">N24/$N$6</f>
        <v>0</v>
      </c>
      <c r="P24" s="2">
        <v>0</v>
      </c>
      <c r="Q24" s="6">
        <f t="shared" ref="Q24" si="49">P24/$P$6</f>
        <v>0</v>
      </c>
      <c r="R24" s="2">
        <v>0</v>
      </c>
      <c r="S24" s="6">
        <f t="shared" ref="S24" si="50">R24/$R$6</f>
        <v>0</v>
      </c>
      <c r="T24" s="2">
        <v>0</v>
      </c>
      <c r="U24" s="6">
        <f t="shared" ref="U24" si="51">T24/$T$6</f>
        <v>0</v>
      </c>
      <c r="V24" s="2">
        <v>0</v>
      </c>
      <c r="W24" s="6">
        <f t="shared" ref="W24" si="52">V24/$V$6</f>
        <v>0</v>
      </c>
      <c r="X24" s="2">
        <v>0</v>
      </c>
      <c r="Y24" s="6">
        <f t="shared" si="2"/>
        <v>0</v>
      </c>
      <c r="Z24" s="2">
        <v>0</v>
      </c>
      <c r="AA24" s="6">
        <f t="shared" si="13"/>
        <v>0</v>
      </c>
      <c r="AB24" s="2">
        <v>0</v>
      </c>
      <c r="AC24" s="6">
        <f t="shared" si="14"/>
        <v>0</v>
      </c>
      <c r="AD24" s="2">
        <v>0</v>
      </c>
      <c r="AE24" s="6">
        <f t="shared" si="15"/>
        <v>0</v>
      </c>
      <c r="AF24" s="2">
        <v>0</v>
      </c>
      <c r="AG24" s="6">
        <f t="shared" si="16"/>
        <v>0</v>
      </c>
      <c r="AH24" s="2">
        <v>0</v>
      </c>
      <c r="AI24" s="6">
        <f t="shared" si="17"/>
        <v>0</v>
      </c>
      <c r="AJ24" s="2">
        <v>0</v>
      </c>
      <c r="AK24" s="6">
        <f t="shared" si="18"/>
        <v>0</v>
      </c>
    </row>
    <row r="25" spans="1:37" x14ac:dyDescent="0.25">
      <c r="A25" s="5" t="s">
        <v>35</v>
      </c>
      <c r="B25" s="2">
        <v>16</v>
      </c>
      <c r="C25" s="6">
        <f t="shared" si="3"/>
        <v>7.1111111111111111E-2</v>
      </c>
      <c r="D25" s="2">
        <v>23</v>
      </c>
      <c r="E25" s="6">
        <f t="shared" si="4"/>
        <v>0.12041884816753927</v>
      </c>
      <c r="F25" s="2">
        <v>0</v>
      </c>
      <c r="G25" s="6">
        <f t="shared" si="5"/>
        <v>0</v>
      </c>
      <c r="H25" s="2">
        <v>4</v>
      </c>
      <c r="I25" s="6">
        <f t="shared" si="6"/>
        <v>6.3492063492063489E-2</v>
      </c>
      <c r="J25" s="2">
        <v>0</v>
      </c>
      <c r="K25" s="6">
        <f t="shared" si="7"/>
        <v>0</v>
      </c>
      <c r="L25" s="2">
        <v>1</v>
      </c>
      <c r="M25" s="6">
        <f t="shared" si="8"/>
        <v>1.8518518518518517E-2</v>
      </c>
      <c r="N25" s="2">
        <v>3</v>
      </c>
      <c r="O25" s="6">
        <f t="shared" si="9"/>
        <v>4.2857142857142858E-2</v>
      </c>
      <c r="P25" s="2">
        <v>2</v>
      </c>
      <c r="Q25" s="6">
        <f t="shared" si="10"/>
        <v>0.1</v>
      </c>
      <c r="R25" s="2">
        <v>4</v>
      </c>
      <c r="S25" s="6">
        <f t="shared" si="11"/>
        <v>9.3023255813953487E-2</v>
      </c>
      <c r="T25" s="2">
        <v>5</v>
      </c>
      <c r="U25" s="6">
        <f t="shared" si="12"/>
        <v>7.0422535211267609E-2</v>
      </c>
      <c r="V25" s="2">
        <v>6</v>
      </c>
      <c r="W25" s="6">
        <f>V25/$V$6</f>
        <v>7.8947368421052627E-2</v>
      </c>
      <c r="X25" s="2">
        <v>0</v>
      </c>
      <c r="Y25" s="6">
        <f t="shared" si="2"/>
        <v>0</v>
      </c>
      <c r="Z25" s="2">
        <v>7</v>
      </c>
      <c r="AA25" s="6">
        <f t="shared" si="13"/>
        <v>0.17948717948717949</v>
      </c>
      <c r="AB25" s="2">
        <v>1</v>
      </c>
      <c r="AC25" s="6">
        <f t="shared" si="14"/>
        <v>1.2987012987012988E-2</v>
      </c>
      <c r="AD25" s="2">
        <v>6</v>
      </c>
      <c r="AE25" s="6">
        <f t="shared" si="15"/>
        <v>9.8360655737704916E-2</v>
      </c>
      <c r="AF25" s="2">
        <v>4</v>
      </c>
      <c r="AG25" s="6">
        <f t="shared" si="16"/>
        <v>7.407407407407407E-2</v>
      </c>
      <c r="AH25" s="2">
        <v>7</v>
      </c>
      <c r="AI25" s="6">
        <f t="shared" si="17"/>
        <v>0.15909090909090909</v>
      </c>
      <c r="AJ25" s="2">
        <v>4</v>
      </c>
      <c r="AK25" s="6">
        <f t="shared" si="18"/>
        <v>0.10526315789473684</v>
      </c>
    </row>
    <row r="26" spans="1:37" x14ac:dyDescent="0.25">
      <c r="A26" s="5" t="s">
        <v>36</v>
      </c>
      <c r="B26" s="2">
        <v>2</v>
      </c>
      <c r="C26" s="6">
        <f t="shared" si="3"/>
        <v>8.8888888888888889E-3</v>
      </c>
      <c r="D26" s="2">
        <v>0</v>
      </c>
      <c r="E26" s="6">
        <f t="shared" si="4"/>
        <v>0</v>
      </c>
      <c r="F26" s="2">
        <v>60</v>
      </c>
      <c r="G26" s="6">
        <f t="shared" si="5"/>
        <v>0.54545454545454541</v>
      </c>
      <c r="H26" s="2">
        <v>23</v>
      </c>
      <c r="I26" s="6">
        <f t="shared" si="6"/>
        <v>0.36507936507936506</v>
      </c>
      <c r="J26" s="2">
        <v>0</v>
      </c>
      <c r="K26" s="6">
        <f t="shared" si="7"/>
        <v>0</v>
      </c>
      <c r="L26" s="2">
        <v>18</v>
      </c>
      <c r="M26" s="6">
        <f t="shared" si="8"/>
        <v>0.33333333333333331</v>
      </c>
      <c r="N26" s="2">
        <v>18</v>
      </c>
      <c r="O26" s="6">
        <f t="shared" si="9"/>
        <v>0.25714285714285712</v>
      </c>
      <c r="P26" s="2">
        <v>7</v>
      </c>
      <c r="Q26" s="6">
        <f t="shared" si="10"/>
        <v>0.35</v>
      </c>
      <c r="R26" s="2">
        <v>10</v>
      </c>
      <c r="S26" s="6">
        <f t="shared" si="11"/>
        <v>0.23255813953488372</v>
      </c>
      <c r="T26" s="2">
        <v>23</v>
      </c>
      <c r="U26" s="6">
        <f t="shared" si="12"/>
        <v>0.323943661971831</v>
      </c>
      <c r="V26" s="2">
        <v>39</v>
      </c>
      <c r="W26" s="6">
        <f>V26/$V$6</f>
        <v>0.51315789473684215</v>
      </c>
      <c r="X26" s="2">
        <v>37</v>
      </c>
      <c r="Y26" s="6">
        <f t="shared" si="2"/>
        <v>0.6271186440677966</v>
      </c>
      <c r="Z26" s="2">
        <v>8</v>
      </c>
      <c r="AA26" s="6">
        <f t="shared" si="13"/>
        <v>0.20512820512820512</v>
      </c>
      <c r="AB26" s="2">
        <v>0</v>
      </c>
      <c r="AC26" s="6">
        <f t="shared" si="14"/>
        <v>0</v>
      </c>
      <c r="AD26" s="2">
        <v>0</v>
      </c>
      <c r="AE26" s="6">
        <f t="shared" si="15"/>
        <v>0</v>
      </c>
      <c r="AF26" s="2">
        <v>0</v>
      </c>
      <c r="AG26" s="6">
        <f t="shared" si="16"/>
        <v>0</v>
      </c>
      <c r="AH26" s="2">
        <v>0</v>
      </c>
      <c r="AI26" s="6">
        <f t="shared" si="17"/>
        <v>0</v>
      </c>
      <c r="AJ26" s="2">
        <v>0</v>
      </c>
      <c r="AK26" s="6">
        <f t="shared" si="18"/>
        <v>0</v>
      </c>
    </row>
    <row r="27" spans="1:37" x14ac:dyDescent="0.25">
      <c r="A27" s="5" t="s">
        <v>37</v>
      </c>
      <c r="B27" s="2">
        <v>0</v>
      </c>
      <c r="C27" s="6">
        <f t="shared" ref="C27" si="53">B27/$B$6</f>
        <v>0</v>
      </c>
      <c r="D27" s="2">
        <v>0</v>
      </c>
      <c r="E27" s="6">
        <f t="shared" ref="E27" si="54">D27/$D$6</f>
        <v>0</v>
      </c>
      <c r="F27" s="2">
        <v>0</v>
      </c>
      <c r="G27" s="6">
        <f t="shared" ref="G27" si="55">F27/$F$6</f>
        <v>0</v>
      </c>
      <c r="H27" s="2">
        <v>0</v>
      </c>
      <c r="I27" s="6">
        <f t="shared" ref="I27" si="56">H27/$H$6</f>
        <v>0</v>
      </c>
      <c r="J27" s="2">
        <v>0</v>
      </c>
      <c r="K27" s="6">
        <f t="shared" ref="K27" si="57">J27/$J$6</f>
        <v>0</v>
      </c>
      <c r="L27" s="2">
        <v>0</v>
      </c>
      <c r="M27" s="6">
        <f t="shared" ref="M27" si="58">L27/$L$6</f>
        <v>0</v>
      </c>
      <c r="N27" s="2">
        <v>0</v>
      </c>
      <c r="O27" s="6">
        <f t="shared" ref="O27" si="59">N27/$N$6</f>
        <v>0</v>
      </c>
      <c r="P27" s="2">
        <v>0</v>
      </c>
      <c r="Q27" s="6">
        <f t="shared" ref="Q27" si="60">P27/$P$6</f>
        <v>0</v>
      </c>
      <c r="R27" s="2">
        <v>0</v>
      </c>
      <c r="S27" s="6">
        <f t="shared" ref="S27" si="61">R27/$R$6</f>
        <v>0</v>
      </c>
      <c r="T27" s="2">
        <v>0</v>
      </c>
      <c r="U27" s="6">
        <f t="shared" ref="U27" si="62">T27/$T$6</f>
        <v>0</v>
      </c>
      <c r="V27" s="2">
        <v>0</v>
      </c>
      <c r="W27" s="6">
        <f>V27/$V$6</f>
        <v>0</v>
      </c>
      <c r="X27" s="2">
        <v>0</v>
      </c>
      <c r="Y27" s="6">
        <f t="shared" si="2"/>
        <v>0</v>
      </c>
      <c r="Z27" s="2">
        <v>1</v>
      </c>
      <c r="AA27" s="6">
        <f>Z27/$Z$6</f>
        <v>2.564102564102564E-2</v>
      </c>
      <c r="AB27" s="2">
        <v>7</v>
      </c>
      <c r="AC27" s="6">
        <f t="shared" si="14"/>
        <v>9.0909090909090912E-2</v>
      </c>
      <c r="AD27" s="2">
        <v>6</v>
      </c>
      <c r="AE27" s="6">
        <f t="shared" si="15"/>
        <v>9.8360655737704916E-2</v>
      </c>
      <c r="AF27" s="2">
        <v>3</v>
      </c>
      <c r="AG27" s="6">
        <f t="shared" si="16"/>
        <v>5.5555555555555552E-2</v>
      </c>
      <c r="AH27" s="2">
        <v>3</v>
      </c>
      <c r="AI27" s="6">
        <f t="shared" si="17"/>
        <v>6.8181818181818177E-2</v>
      </c>
      <c r="AJ27" s="2">
        <v>4</v>
      </c>
      <c r="AK27" s="6">
        <f t="shared" si="18"/>
        <v>0.10526315789473684</v>
      </c>
    </row>
    <row r="29" spans="1:37" x14ac:dyDescent="0.25">
      <c r="AI29" s="13"/>
      <c r="AK29" s="13"/>
    </row>
    <row r="30" spans="1:37" x14ac:dyDescent="0.25">
      <c r="AK30" s="13"/>
    </row>
  </sheetData>
  <mergeCells count="1">
    <mergeCell ref="B3:AC3"/>
  </mergeCells>
  <pageMargins left="0.25" right="0.25" top="0.75" bottom="0.75" header="0.3" footer="0.3"/>
  <pageSetup paperSize="9" scale="70" orientation="landscape" r:id="rId1"/>
  <headerFooter>
    <oddFooter>&amp;C
&amp;KFF0000&amp;B&amp;12&amp;"Times New Roman"OFFICIAL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Annual</vt:lpstr>
      <vt:lpstr>Quarterly</vt:lpstr>
      <vt:lpstr>Quarterly!Print_Area</vt:lpstr>
    </vt:vector>
  </TitlesOfParts>
  <Company>Police Scotland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Grant, Euan</dc:creator>
  <cp:lastModifiedBy>Duncan, Blair</cp:lastModifiedBy>
  <cp:lastPrinted>2022-05-23T14:15:32Z</cp:lastPrinted>
  <dcterms:created xsi:type="dcterms:W3CDTF">2022-05-23T13:52:50Z</dcterms:created>
  <dcterms:modified xsi:type="dcterms:W3CDTF">2024-10-10T11:38:59Z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SPNET\1484997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2022-05-23T14:02:34Z</vt:filetime>
  </property>
</Properties>
</file>